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fnerSI\Desktop\СШ\РАБОЧАЯ\Соревнования\МАШИНОЧИТАЕМЫЕ ПРОТОКОЛЫ\ДЛЯ ИАС ГОТОВЫЕ\"/>
    </mc:Choice>
  </mc:AlternateContent>
  <bookViews>
    <workbookView xWindow="-105" yWindow="-105" windowWidth="23250" windowHeight="12450"/>
  </bookViews>
  <sheets>
    <sheet name="Отбор_ПМос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N35" i="3" l="1"/>
  <c r="H30" i="3"/>
  <c r="AN34" i="3"/>
  <c r="H14" i="3"/>
  <c r="AN4" i="3"/>
  <c r="AM4" i="3"/>
  <c r="H12" i="3"/>
  <c r="AN9" i="3"/>
  <c r="AM9" i="3"/>
  <c r="AL9" i="3"/>
  <c r="H22" i="3"/>
  <c r="AN8" i="3"/>
  <c r="AM8" i="3"/>
  <c r="AL8" i="3"/>
  <c r="H11" i="3"/>
  <c r="AN7" i="3"/>
  <c r="AM7" i="3"/>
  <c r="AL7" i="3"/>
  <c r="H7" i="3"/>
  <c r="AN6" i="3"/>
  <c r="AM6" i="3"/>
  <c r="AL6" i="3"/>
  <c r="H23" i="3"/>
  <c r="AN5" i="3"/>
  <c r="AM5" i="3"/>
  <c r="AL5" i="3"/>
  <c r="H17" i="3"/>
  <c r="AN30" i="3"/>
  <c r="AM30" i="3"/>
  <c r="AL30" i="3"/>
  <c r="H21" i="3"/>
  <c r="AN25" i="3"/>
  <c r="AM25" i="3"/>
  <c r="AL25" i="3"/>
  <c r="H24" i="3"/>
  <c r="AN14" i="3"/>
  <c r="AM14" i="3"/>
  <c r="AL14" i="3"/>
  <c r="H4" i="3"/>
  <c r="AN13" i="3"/>
  <c r="AM13" i="3"/>
  <c r="AL13" i="3"/>
  <c r="H35" i="3"/>
  <c r="AN12" i="3"/>
  <c r="AM12" i="3"/>
  <c r="AL12" i="3"/>
  <c r="H40" i="3"/>
  <c r="AN11" i="3"/>
  <c r="AM11" i="3"/>
  <c r="AL11" i="3"/>
  <c r="H34" i="3"/>
  <c r="AN10" i="3"/>
  <c r="AM10" i="3"/>
  <c r="AL10" i="3"/>
  <c r="H27" i="3"/>
  <c r="AN38" i="3"/>
  <c r="AM38" i="3"/>
  <c r="AL38" i="3"/>
  <c r="H36" i="3"/>
  <c r="AN37" i="3"/>
  <c r="AM37" i="3"/>
  <c r="AL37" i="3"/>
  <c r="H3" i="3"/>
  <c r="AN36" i="3"/>
  <c r="AM36" i="3"/>
  <c r="AL36" i="3"/>
  <c r="H29" i="3"/>
  <c r="AN42" i="3"/>
  <c r="AM42" i="3"/>
  <c r="AL42" i="3"/>
  <c r="H25" i="3"/>
  <c r="AN28" i="3"/>
  <c r="AM28" i="3"/>
  <c r="AL28" i="3"/>
  <c r="H8" i="3"/>
  <c r="AN27" i="3"/>
  <c r="AM27" i="3"/>
  <c r="AL27" i="3"/>
  <c r="H6" i="3"/>
  <c r="AN26" i="3"/>
  <c r="AM26" i="3"/>
  <c r="AL26" i="3"/>
  <c r="H31" i="3"/>
  <c r="AN41" i="3"/>
  <c r="AM41" i="3"/>
  <c r="AL41" i="3"/>
  <c r="H19" i="3"/>
  <c r="AN40" i="3"/>
  <c r="AM40" i="3"/>
  <c r="AL40" i="3"/>
  <c r="H42" i="3"/>
  <c r="AN39" i="3"/>
  <c r="AM39" i="3"/>
  <c r="AL39" i="3"/>
  <c r="H41" i="3"/>
  <c r="AN29" i="3"/>
  <c r="AM29" i="3"/>
  <c r="AL29" i="3"/>
  <c r="H9" i="3"/>
  <c r="AN17" i="3"/>
  <c r="AM17" i="3"/>
  <c r="AL17" i="3"/>
  <c r="H10" i="3"/>
  <c r="AN16" i="3"/>
  <c r="AM16" i="3"/>
  <c r="AL16" i="3"/>
  <c r="H5" i="3"/>
  <c r="AN15" i="3"/>
  <c r="AM15" i="3"/>
  <c r="AL15" i="3"/>
  <c r="H32" i="3"/>
  <c r="AN33" i="3"/>
  <c r="AM33" i="3"/>
  <c r="AL33" i="3"/>
  <c r="H13" i="3"/>
  <c r="AN32" i="3"/>
  <c r="AM32" i="3"/>
  <c r="AL32" i="3"/>
  <c r="H39" i="3"/>
  <c r="AN31" i="3"/>
  <c r="AM31" i="3"/>
  <c r="AL31" i="3"/>
  <c r="H15" i="3"/>
  <c r="AN22" i="3"/>
  <c r="AM22" i="3"/>
  <c r="AL22" i="3"/>
  <c r="H18" i="3"/>
  <c r="AN21" i="3"/>
  <c r="AM21" i="3"/>
  <c r="AL21" i="3"/>
  <c r="H16" i="3"/>
  <c r="AN20" i="3"/>
  <c r="AM20" i="3"/>
  <c r="AL20" i="3"/>
  <c r="H26" i="3"/>
  <c r="AN19" i="3"/>
  <c r="AM19" i="3"/>
  <c r="AL19" i="3"/>
  <c r="H37" i="3"/>
  <c r="AN18" i="3"/>
  <c r="AM18" i="3"/>
  <c r="AL18" i="3"/>
  <c r="H33" i="3"/>
  <c r="AN24" i="3"/>
  <c r="AM24" i="3"/>
  <c r="AL24" i="3"/>
  <c r="H20" i="3"/>
  <c r="AN23" i="3"/>
  <c r="AM23" i="3"/>
  <c r="AL23" i="3"/>
  <c r="H28" i="3"/>
  <c r="AN3" i="3"/>
  <c r="AM3" i="3"/>
  <c r="AL3" i="3"/>
  <c r="H38" i="3"/>
</calcChain>
</file>

<file path=xl/sharedStrings.xml><?xml version="1.0" encoding="utf-8"?>
<sst xmlns="http://schemas.openxmlformats.org/spreadsheetml/2006/main" count="813" uniqueCount="199">
  <si>
    <t>Елизавета</t>
  </si>
  <si>
    <t>женский</t>
  </si>
  <si>
    <t>финал</t>
  </si>
  <si>
    <t>г. Москва</t>
  </si>
  <si>
    <t>ГБУ ДО МКСШОР "Запад"</t>
  </si>
  <si>
    <t>Ларичева Надежда Николаевна</t>
  </si>
  <si>
    <t>плавание</t>
  </si>
  <si>
    <t>мужской</t>
  </si>
  <si>
    <t>Головков Александр Александрович</t>
  </si>
  <si>
    <t>Андрей</t>
  </si>
  <si>
    <t>Александрович</t>
  </si>
  <si>
    <t>Смирнова Татьяна Владимировна</t>
  </si>
  <si>
    <t>Дмитриевич</t>
  </si>
  <si>
    <t>Павлушин Олег Владимирович</t>
  </si>
  <si>
    <t>Александр</t>
  </si>
  <si>
    <t>Скорописцева Анастасия Олеговна</t>
  </si>
  <si>
    <t>Фёдор</t>
  </si>
  <si>
    <t>Андреевич</t>
  </si>
  <si>
    <t>Максимовна</t>
  </si>
  <si>
    <t>Алексеевна</t>
  </si>
  <si>
    <t>Кандидат в мастера спорта</t>
  </si>
  <si>
    <t>Анатольевич</t>
  </si>
  <si>
    <t>Дмитрий</t>
  </si>
  <si>
    <t>Анчихров</t>
  </si>
  <si>
    <t>Полина</t>
  </si>
  <si>
    <t>Екатерина</t>
  </si>
  <si>
    <t>Александровна</t>
  </si>
  <si>
    <t>Михайлович</t>
  </si>
  <si>
    <t>Новиков</t>
  </si>
  <si>
    <t>I спортивный разряд</t>
  </si>
  <si>
    <t>Анастасия</t>
  </si>
  <si>
    <t>Никитина</t>
  </si>
  <si>
    <t>Викторович</t>
  </si>
  <si>
    <t>Ленглер</t>
  </si>
  <si>
    <t>Денисович</t>
  </si>
  <si>
    <t>Кораблев</t>
  </si>
  <si>
    <t>Игоревна</t>
  </si>
  <si>
    <t>Гуляева</t>
  </si>
  <si>
    <t>Владимирович</t>
  </si>
  <si>
    <t>Борис</t>
  </si>
  <si>
    <t>Рутковский</t>
  </si>
  <si>
    <t>Никандр</t>
  </si>
  <si>
    <t>Разумов</t>
  </si>
  <si>
    <t>Анна</t>
  </si>
  <si>
    <t>II спортивный разряд</t>
  </si>
  <si>
    <t>Кириллович</t>
  </si>
  <si>
    <t>Иван</t>
  </si>
  <si>
    <t>Храмчихин</t>
  </si>
  <si>
    <t>Дмитриевна</t>
  </si>
  <si>
    <t>Артем</t>
  </si>
  <si>
    <t>Лозбенев</t>
  </si>
  <si>
    <t>Аразович</t>
  </si>
  <si>
    <t>Руслан</t>
  </si>
  <si>
    <t>Исаев</t>
  </si>
  <si>
    <t>Илюхин</t>
  </si>
  <si>
    <t>Витальевна</t>
  </si>
  <si>
    <t>Ирина</t>
  </si>
  <si>
    <t>Иваненко</t>
  </si>
  <si>
    <t>Кирилл</t>
  </si>
  <si>
    <t>Дреничев</t>
  </si>
  <si>
    <t>Константиновна</t>
  </si>
  <si>
    <t>Арина</t>
  </si>
  <si>
    <t>Блиновских</t>
  </si>
  <si>
    <t>Борисовна</t>
  </si>
  <si>
    <t>Софья</t>
  </si>
  <si>
    <t>Алямовская</t>
  </si>
  <si>
    <t>Евгений</t>
  </si>
  <si>
    <t>Алексеев</t>
  </si>
  <si>
    <t>Юрьевна</t>
  </si>
  <si>
    <t>Медушевская</t>
  </si>
  <si>
    <t>Евгеньевна</t>
  </si>
  <si>
    <t>Левшина</t>
  </si>
  <si>
    <t>Алексеевич</t>
  </si>
  <si>
    <t>Сергеевна</t>
  </si>
  <si>
    <t>Стрельникова</t>
  </si>
  <si>
    <t>III спортивный разряд</t>
  </si>
  <si>
    <t>Соколова</t>
  </si>
  <si>
    <t>Антоненко</t>
  </si>
  <si>
    <t>Шебуняева</t>
  </si>
  <si>
    <t>Рябова</t>
  </si>
  <si>
    <t>Петрович</t>
  </si>
  <si>
    <t>Отчество</t>
  </si>
  <si>
    <t>Имя</t>
  </si>
  <si>
    <t>Фамилия</t>
  </si>
  <si>
    <t>Пол</t>
  </si>
  <si>
    <t>Организация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</si>
  <si>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</si>
  <si>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</si>
  <si>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</si>
  <si>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</si>
  <si>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</si>
  <si>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</si>
  <si>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</si>
  <si>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</si>
  <si>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</si>
  <si>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</si>
  <si>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</si>
  <si>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</si>
  <si>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</si>
  <si>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</si>
  <si>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</si>
  <si>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</si>
  <si>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</si>
  <si>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</si>
  <si>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</si>
  <si>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</si>
  <si>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</si>
  <si>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</si>
  <si>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</si>
  <si>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</si>
  <si>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</si>
  <si>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</si>
  <si>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</si>
  <si>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</si>
  <si>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</si>
  <si>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</si>
  <si>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</si>
  <si>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</si>
  <si>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</si>
  <si>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</si>
  <si>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</si>
  <si>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</si>
  <si>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III</t>
  </si>
  <si>
    <t>II</t>
  </si>
  <si>
    <t>Бассейн "Радужный" 
(г. Москва, 
ул. Чоботовская, дом 4)</t>
  </si>
  <si>
    <t>Турнир спортивной школы</t>
  </si>
  <si>
    <t>брасс 50 м (бассейн 50 м)</t>
  </si>
  <si>
    <t>юноши</t>
  </si>
  <si>
    <t>32.98</t>
  </si>
  <si>
    <t>брасс 100 м (бассейн 50 м)</t>
  </si>
  <si>
    <t>1:13.23</t>
  </si>
  <si>
    <t>I</t>
  </si>
  <si>
    <t>31.20</t>
  </si>
  <si>
    <t>1:08.16</t>
  </si>
  <si>
    <t>баттерфляй 50 м (бассейн 50 м)</t>
  </si>
  <si>
    <t>27.12.</t>
  </si>
  <si>
    <t>вольный стиль 100 м (бассейн 50 м)</t>
  </si>
  <si>
    <t>59.46</t>
  </si>
  <si>
    <t>25.93</t>
  </si>
  <si>
    <t>вольный стиль 50 м (бассейн 50 м)</t>
  </si>
  <si>
    <t>58.15</t>
  </si>
  <si>
    <t>27.33</t>
  </si>
  <si>
    <t>29.05.</t>
  </si>
  <si>
    <t>брасс 200 м (бассейн 50 м)</t>
  </si>
  <si>
    <t>26.10.</t>
  </si>
  <si>
    <t>26.38</t>
  </si>
  <si>
    <t>2:12.80</t>
  </si>
  <si>
    <t>2:29.12</t>
  </si>
  <si>
    <t>вольный стиль 200 м (бассейн 50 м)</t>
  </si>
  <si>
    <t>31.19</t>
  </si>
  <si>
    <t>1:09.84</t>
  </si>
  <si>
    <t>на спине 50 м (бассейн 50 м)</t>
  </si>
  <si>
    <t>28.46</t>
  </si>
  <si>
    <t>28.75</t>
  </si>
  <si>
    <t>29.58</t>
  </si>
  <si>
    <t>1:05.98</t>
  </si>
  <si>
    <t>на спине 100 м (бассейн 50 м)</t>
  </si>
  <si>
    <t>26.19</t>
  </si>
  <si>
    <t>58.60</t>
  </si>
  <si>
    <t>девушки</t>
  </si>
  <si>
    <t>1:08.60</t>
  </si>
  <si>
    <t xml:space="preserve">II </t>
  </si>
  <si>
    <t>5:35.00</t>
  </si>
  <si>
    <t>вольный стиль 400 м (бассейн 50 м)</t>
  </si>
  <si>
    <t>1:16.35</t>
  </si>
  <si>
    <t>1:03.85</t>
  </si>
  <si>
    <t>1:13.69</t>
  </si>
  <si>
    <t>5:05.78</t>
  </si>
  <si>
    <t>1:05.59</t>
  </si>
  <si>
    <t>4:59.47</t>
  </si>
  <si>
    <t>на спине 200 м (бассейн 50 м)</t>
  </si>
  <si>
    <t>2:40.17</t>
  </si>
  <si>
    <t>баттерфляй 100 м (бассейн 50 м)</t>
  </si>
  <si>
    <t>1:13.68</t>
  </si>
  <si>
    <t>1:39.55</t>
  </si>
  <si>
    <t>1:16.76</t>
  </si>
  <si>
    <t>1:23.66</t>
  </si>
  <si>
    <t>1:34.51</t>
  </si>
  <si>
    <t>2:38.34</t>
  </si>
  <si>
    <t>КМС</t>
  </si>
  <si>
    <t>15-16</t>
  </si>
  <si>
    <t>Отборочные к первенству города Москвы</t>
  </si>
  <si>
    <t>13-14</t>
  </si>
  <si>
    <t>Таканов</t>
  </si>
  <si>
    <t>Спирина Екатерина Владимировна</t>
  </si>
  <si>
    <t>Гавриличев</t>
  </si>
  <si>
    <t>Лазарев Артем Сергеевич</t>
  </si>
  <si>
    <t>4:59.13</t>
  </si>
  <si>
    <t>58.84</t>
  </si>
  <si>
    <t>1:01.78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</si>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</sst>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9]dd\.mm\.yyyy"/>
    <numFmt numFmtId="165" formatCode="dd\.mm\.yyyy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43">
    <xf numFmtId="0" fontId="0" fillId="0" borderId="0" xfId="0"/>
    <xf numFmtId="164" fontId="2" fillId="0" borderId="2" xfId="2" applyNumberFormat="1" applyFont="1" applyBorder="1" applyAlignment="1">
      <alignment horizontal="center" vertical="center" wrapText="1" readingOrder="1"/>
    </xf>
    <xf numFmtId="0" fontId="3" fillId="0" borderId="6" xfId="3" applyFont="1" applyBorder="1" applyAlignment="1">
      <alignment horizontal="center" vertical="center" wrapText="1"/>
    </xf>
    <xf numFmtId="0" fontId="3" fillId="0" borderId="7" xfId="3" applyFont="1" applyBorder="1" applyAlignment="1">
      <alignment horizontal="center" vertical="center" wrapText="1"/>
    </xf>
    <xf numFmtId="14" fontId="3" fillId="0" borderId="7" xfId="3" applyNumberFormat="1" applyFont="1" applyBorder="1" applyAlignment="1">
      <alignment horizontal="center" vertical="center" wrapText="1"/>
    </xf>
    <xf numFmtId="49" fontId="3" fillId="0" borderId="7" xfId="3" applyNumberFormat="1" applyFont="1" applyBorder="1" applyAlignment="1">
      <alignment horizontal="center" vertical="center" wrapText="1"/>
    </xf>
    <xf numFmtId="0" fontId="3" fillId="0" borderId="8" xfId="3" applyFont="1" applyBorder="1" applyAlignment="1">
      <alignment horizontal="center" vertical="center" wrapText="1"/>
    </xf>
    <xf numFmtId="14" fontId="3" fillId="0" borderId="8" xfId="3" applyNumberFormat="1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165" fontId="2" fillId="0" borderId="2" xfId="3" applyNumberFormat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 readingOrder="1"/>
    </xf>
    <xf numFmtId="0" fontId="2" fillId="0" borderId="1" xfId="2" applyFont="1" applyBorder="1" applyAlignment="1">
      <alignment horizontal="center" vertical="center" wrapText="1" readingOrder="1"/>
    </xf>
    <xf numFmtId="165" fontId="2" fillId="0" borderId="1" xfId="3" applyNumberFormat="1" applyFont="1" applyBorder="1" applyAlignment="1">
      <alignment horizontal="center" vertical="center" wrapText="1"/>
    </xf>
    <xf numFmtId="16" fontId="2" fillId="0" borderId="2" xfId="3" applyNumberFormat="1" applyFont="1" applyBorder="1" applyAlignment="1">
      <alignment horizontal="center" vertical="center" wrapText="1"/>
    </xf>
    <xf numFmtId="14" fontId="2" fillId="0" borderId="2" xfId="2" applyNumberFormat="1" applyFont="1" applyBorder="1" applyAlignment="1">
      <alignment horizontal="center" vertical="center" wrapText="1" readingOrder="1"/>
    </xf>
    <xf numFmtId="0" fontId="4" fillId="0" borderId="2" xfId="3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wrapText="1"/>
    </xf>
    <xf numFmtId="14" fontId="3" fillId="0" borderId="2" xfId="3" applyNumberFormat="1" applyFont="1" applyBorder="1" applyAlignment="1">
      <alignment horizontal="center" vertical="center" wrapText="1"/>
    </xf>
    <xf numFmtId="0" fontId="2" fillId="0" borderId="9" xfId="3" applyFont="1" applyBorder="1" applyAlignment="1">
      <alignment horizontal="center" vertical="center" wrapText="1"/>
    </xf>
    <xf numFmtId="0" fontId="4" fillId="0" borderId="1" xfId="3" applyFill="1" applyBorder="1" applyAlignment="1">
      <alignment horizontal="center" vertical="center"/>
    </xf>
    <xf numFmtId="0" fontId="4" fillId="0" borderId="2" xfId="3" applyFill="1" applyBorder="1" applyAlignment="1">
      <alignment horizontal="center" vertical="center"/>
    </xf>
    <xf numFmtId="0" fontId="4" fillId="0" borderId="2" xfId="3" applyFill="1" applyBorder="1" applyAlignment="1">
      <alignment horizontal="center" vertical="center" wrapText="1"/>
    </xf>
    <xf numFmtId="0" fontId="3" fillId="0" borderId="6" xfId="3" applyFont="1" applyFill="1" applyBorder="1" applyAlignment="1">
      <alignment horizontal="center" vertical="center" wrapText="1"/>
    </xf>
    <xf numFmtId="14" fontId="3" fillId="0" borderId="7" xfId="3" applyNumberFormat="1" applyFont="1" applyFill="1" applyBorder="1" applyAlignment="1">
      <alignment horizontal="center" vertical="center" wrapText="1"/>
    </xf>
    <xf numFmtId="0" fontId="3" fillId="0" borderId="7" xfId="3" applyFont="1" applyFill="1" applyBorder="1" applyAlignment="1">
      <alignment horizontal="center" vertical="center" wrapText="1"/>
    </xf>
    <xf numFmtId="14" fontId="3" fillId="0" borderId="8" xfId="3" applyNumberFormat="1" applyFont="1" applyFill="1" applyBorder="1" applyAlignment="1">
      <alignment horizontal="center" vertical="center" wrapText="1"/>
    </xf>
    <xf numFmtId="0" fontId="2" fillId="0" borderId="2" xfId="3" applyFont="1" applyFill="1" applyBorder="1" applyAlignment="1">
      <alignment horizontal="center" vertical="center" wrapText="1"/>
    </xf>
    <xf numFmtId="164" fontId="2" fillId="0" borderId="2" xfId="2" applyNumberFormat="1" applyFont="1" applyFill="1" applyBorder="1" applyAlignment="1">
      <alignment horizontal="center" vertical="center" wrapText="1" readingOrder="1"/>
    </xf>
    <xf numFmtId="0" fontId="2" fillId="0" borderId="1" xfId="2" applyFont="1" applyFill="1" applyBorder="1" applyAlignment="1">
      <alignment horizontal="center" vertical="center" wrapText="1" readingOrder="1"/>
    </xf>
    <xf numFmtId="0" fontId="2" fillId="0" borderId="1" xfId="3" applyFont="1" applyFill="1" applyBorder="1" applyAlignment="1">
      <alignment horizontal="center" vertical="center" wrapText="1"/>
    </xf>
    <xf numFmtId="165" fontId="2" fillId="0" borderId="1" xfId="3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3" applyFont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/>
    </xf>
    <xf numFmtId="0" fontId="3" fillId="0" borderId="2" xfId="3" applyFont="1" applyFill="1" applyBorder="1" applyAlignment="1">
      <alignment horizontal="center" vertical="center" wrapText="1"/>
    </xf>
    <xf numFmtId="16" fontId="2" fillId="0" borderId="1" xfId="3" applyNumberFormat="1" applyFont="1" applyBorder="1" applyAlignment="1">
      <alignment horizontal="center" vertical="center" wrapText="1"/>
    </xf>
    <xf numFmtId="14" fontId="4" fillId="0" borderId="1" xfId="3" applyNumberFormat="1" applyBorder="1" applyAlignment="1">
      <alignment horizontal="center" vertical="center" wrapText="1"/>
    </xf>
    <xf numFmtId="0" fontId="3" fillId="0" borderId="3" xfId="3" applyFont="1" applyBorder="1" applyAlignment="1">
      <alignment horizontal="center" wrapText="1"/>
    </xf>
    <xf numFmtId="0" fontId="3" fillId="0" borderId="4" xfId="3" applyFont="1" applyBorder="1" applyAlignment="1">
      <alignment horizontal="center" wrapText="1"/>
    </xf>
    <xf numFmtId="0" fontId="3" fillId="0" borderId="5" xfId="3" applyFont="1" applyBorder="1" applyAlignment="1">
      <alignment horizontal="center" wrapText="1"/>
    </xf>
    <xf numFmtId="0" fontId="4" fillId="0" borderId="1" xfId="3" applyBorder="1" applyAlignment="1">
      <alignment horizontal="center" vertical="center" wrapText="1"/>
    </xf>
    <xf numFmtId="0" fontId="4" fillId="0" borderId="1" xfId="3" applyFill="1" applyBorder="1" applyAlignment="1">
      <alignment horizontal="center" vertical="center" wrapText="1"/>
    </xf>
  </cellXfs>
  <cellStyles count="4">
    <cellStyle name="Normal 2" xfId="2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3"/>
  <sheetViews>
    <sheetView tabSelected="1" topLeftCell="A28" zoomScale="60" zoomScaleNormal="60" workbookViewId="0">
      <selection activeCell="F41" sqref="F41"/>
    </sheetView>
  </sheetViews>
  <sheetFormatPr defaultRowHeight="15" x14ac:dyDescent="0.25"/>
  <cols>
    <col min="1" max="1" width="4.5703125" customWidth="1"/>
    <col min="2" max="2" width="9.85546875" customWidth="1"/>
    <col min="3" max="3" width="12.28515625" customWidth="1"/>
    <col min="4" max="4" width="18.140625" customWidth="1"/>
    <col min="5" max="5" width="15.7109375" customWidth="1"/>
    <col min="6" max="6" width="20.85546875" customWidth="1"/>
    <col min="7" max="7" width="17.28515625" customWidth="1"/>
    <col min="8" max="8" width="15.7109375" bestFit="1" customWidth="1"/>
    <col min="9" max="9" width="16.140625" bestFit="1" customWidth="1"/>
    <col min="10" max="10" width="9.7109375" bestFit="1" customWidth="1"/>
    <col min="11" max="11" width="20" bestFit="1" customWidth="1"/>
    <col min="12" max="12" width="23.140625" customWidth="1"/>
    <col min="13" max="13" width="14.140625" bestFit="1" customWidth="1"/>
    <col min="14" max="14" width="22.7109375" bestFit="1" customWidth="1"/>
    <col min="15" max="15" width="14.140625" bestFit="1" customWidth="1"/>
    <col min="16" max="16" width="16" bestFit="1" customWidth="1"/>
    <col min="17" max="17" width="19.42578125" bestFit="1" customWidth="1"/>
    <col min="18" max="18" width="20.28515625" customWidth="1"/>
    <col min="19" max="19" width="16.5703125" customWidth="1"/>
    <col min="20" max="20" width="9.85546875" customWidth="1"/>
    <col min="21" max="21" width="13" hidden="1" customWidth="1"/>
    <col min="22" max="22" width="16.5703125" style="32" customWidth="1"/>
    <col min="23" max="31" width="16.5703125" hidden="1" customWidth="1"/>
    <col min="32" max="32" width="16.85546875" customWidth="1"/>
    <col min="33" max="33" width="10.42578125" customWidth="1"/>
    <col min="34" max="34" width="23.5703125" customWidth="1"/>
    <col min="35" max="35" width="30.140625" customWidth="1"/>
    <col min="36" max="36" width="30.28515625" customWidth="1"/>
    <col min="37" max="37" width="16.7109375" hidden="1" customWidth="1"/>
    <col min="38" max="38" width="27.28515625" customWidth="1"/>
    <col min="39" max="39" width="26.5703125" customWidth="1"/>
    <col min="40" max="40" width="24.7109375" customWidth="1"/>
    <col min="41" max="41" width="13.5703125" customWidth="1"/>
    <col min="42" max="42" width="14.85546875" customWidth="1"/>
    <col min="43" max="43" width="19.85546875" customWidth="1"/>
    <col min="44" max="44" width="19.42578125" customWidth="1"/>
    <col min="45" max="45" width="22.42578125" customWidth="1"/>
    <col min="46" max="46" width="12.85546875" customWidth="1"/>
    <col min="47" max="47" width="11.7109375" customWidth="1"/>
  </cols>
  <sheetData>
    <row r="1" spans="1:47" ht="15.75" customHeight="1" thickBot="1" x14ac:dyDescent="0.3">
      <c r="A1" s="38" t="s">
        <v>86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40"/>
      <c r="P1" s="38" t="s">
        <v>87</v>
      </c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40"/>
      <c r="AI1" s="38" t="s">
        <v>88</v>
      </c>
      <c r="AJ1" s="39"/>
      <c r="AK1" s="39"/>
      <c r="AL1" s="39"/>
      <c r="AM1" s="39"/>
      <c r="AN1" s="40"/>
      <c r="AO1" s="38" t="s">
        <v>89</v>
      </c>
      <c r="AP1" s="39"/>
      <c r="AQ1" s="39"/>
      <c r="AR1" s="39"/>
      <c r="AS1" s="39"/>
      <c r="AT1" s="39"/>
      <c r="AU1" s="40"/>
    </row>
    <row r="2" spans="1:47" ht="60.75" thickBot="1" x14ac:dyDescent="0.3">
      <c r="A2" s="2" t="s">
        <v>90</v>
      </c>
      <c r="B2" s="3" t="s">
        <v>91</v>
      </c>
      <c r="C2" s="3" t="s">
        <v>84</v>
      </c>
      <c r="D2" s="3" t="s">
        <v>83</v>
      </c>
      <c r="E2" s="3" t="s">
        <v>82</v>
      </c>
      <c r="F2" s="3" t="s">
        <v>81</v>
      </c>
      <c r="G2" s="4" t="s">
        <v>92</v>
      </c>
      <c r="H2" s="5" t="s">
        <v>93</v>
      </c>
      <c r="I2" s="3" t="s">
        <v>94</v>
      </c>
      <c r="J2" s="3" t="s">
        <v>95</v>
      </c>
      <c r="K2" s="3" t="s">
        <v>96</v>
      </c>
      <c r="L2" s="3" t="s">
        <v>97</v>
      </c>
      <c r="M2" s="3" t="s">
        <v>98</v>
      </c>
      <c r="N2" s="3" t="s">
        <v>85</v>
      </c>
      <c r="O2" s="6" t="s">
        <v>99</v>
      </c>
      <c r="P2" s="2" t="s">
        <v>100</v>
      </c>
      <c r="Q2" s="3" t="s">
        <v>101</v>
      </c>
      <c r="R2" s="3" t="s">
        <v>102</v>
      </c>
      <c r="S2" s="3" t="s">
        <v>103</v>
      </c>
      <c r="T2" s="3" t="s">
        <v>104</v>
      </c>
      <c r="U2" s="3" t="s">
        <v>105</v>
      </c>
      <c r="V2" s="25" t="s">
        <v>106</v>
      </c>
      <c r="W2" s="3" t="s">
        <v>190</v>
      </c>
      <c r="X2" s="3" t="s">
        <v>191</v>
      </c>
      <c r="Y2" s="3" t="s">
        <v>192</v>
      </c>
      <c r="Z2" s="3" t="s">
        <v>193</v>
      </c>
      <c r="AA2" s="3" t="s">
        <v>194</v>
      </c>
      <c r="AB2" s="3" t="s">
        <v>195</v>
      </c>
      <c r="AC2" s="3" t="s">
        <v>196</v>
      </c>
      <c r="AD2" s="3" t="s">
        <v>197</v>
      </c>
      <c r="AE2" s="3" t="s">
        <v>198</v>
      </c>
      <c r="AF2" s="3" t="s">
        <v>107</v>
      </c>
      <c r="AG2" s="5" t="s">
        <v>108</v>
      </c>
      <c r="AH2" s="6" t="s">
        <v>109</v>
      </c>
      <c r="AI2" s="23" t="s">
        <v>110</v>
      </c>
      <c r="AJ2" s="24" t="s">
        <v>111</v>
      </c>
      <c r="AK2" s="24"/>
      <c r="AL2" s="25" t="s">
        <v>112</v>
      </c>
      <c r="AM2" s="24" t="s">
        <v>113</v>
      </c>
      <c r="AN2" s="26" t="s">
        <v>114</v>
      </c>
      <c r="AO2" s="2" t="s">
        <v>115</v>
      </c>
      <c r="AP2" s="3" t="s">
        <v>116</v>
      </c>
      <c r="AQ2" s="3" t="s">
        <v>117</v>
      </c>
      <c r="AR2" s="3" t="s">
        <v>118</v>
      </c>
      <c r="AS2" s="3" t="s">
        <v>119</v>
      </c>
      <c r="AT2" s="4" t="s">
        <v>120</v>
      </c>
      <c r="AU2" s="7" t="s">
        <v>121</v>
      </c>
    </row>
    <row r="3" spans="1:47" ht="60" x14ac:dyDescent="0.25">
      <c r="A3" s="8">
        <v>1</v>
      </c>
      <c r="B3" s="9">
        <v>748052</v>
      </c>
      <c r="C3" s="9" t="s">
        <v>1</v>
      </c>
      <c r="D3" s="8" t="s">
        <v>31</v>
      </c>
      <c r="E3" s="8" t="s">
        <v>30</v>
      </c>
      <c r="F3" s="8" t="s">
        <v>19</v>
      </c>
      <c r="G3" s="10">
        <v>40497</v>
      </c>
      <c r="H3" s="9">
        <f>DATEDIF(G3,AT3,"Y")</f>
        <v>12</v>
      </c>
      <c r="I3" s="8" t="s">
        <v>6</v>
      </c>
      <c r="J3" s="8">
        <v>44</v>
      </c>
      <c r="K3" s="8" t="s">
        <v>20</v>
      </c>
      <c r="L3" s="8" t="s">
        <v>8</v>
      </c>
      <c r="M3" s="8">
        <v>367506</v>
      </c>
      <c r="N3" s="9" t="s">
        <v>4</v>
      </c>
      <c r="O3" s="8">
        <v>207027</v>
      </c>
      <c r="P3" s="8" t="s">
        <v>3</v>
      </c>
      <c r="Q3" s="9" t="s">
        <v>2</v>
      </c>
      <c r="R3" s="9" t="s">
        <v>172</v>
      </c>
      <c r="S3" s="9" t="s">
        <v>159</v>
      </c>
      <c r="T3" s="9" t="s">
        <v>182</v>
      </c>
      <c r="U3" s="9"/>
      <c r="V3" s="34">
        <v>963489</v>
      </c>
      <c r="W3" s="20"/>
      <c r="X3" s="20"/>
      <c r="Y3" s="20"/>
      <c r="Z3" s="20"/>
      <c r="AA3" s="20"/>
      <c r="AB3" s="20"/>
      <c r="AC3" s="20"/>
      <c r="AD3" s="20"/>
      <c r="AE3" s="20"/>
      <c r="AF3" s="9" t="s">
        <v>173</v>
      </c>
      <c r="AG3" s="9">
        <v>1</v>
      </c>
      <c r="AH3" s="8" t="s">
        <v>161</v>
      </c>
      <c r="AI3" s="8" t="s">
        <v>20</v>
      </c>
      <c r="AJ3" s="1">
        <v>44953</v>
      </c>
      <c r="AK3" s="29"/>
      <c r="AL3" s="30" t="str">
        <f>AI3</f>
        <v>Кандидат в мастера спорта</v>
      </c>
      <c r="AM3" s="31">
        <f>AJ3</f>
        <v>44953</v>
      </c>
      <c r="AN3" s="31">
        <f>DATE(YEAR(AJ3)+2,MONTH(AJ3),DAY(AJ3))</f>
        <v>45684</v>
      </c>
      <c r="AO3" s="8">
        <v>24856</v>
      </c>
      <c r="AP3" s="8">
        <v>421705</v>
      </c>
      <c r="AQ3" s="8" t="s">
        <v>125</v>
      </c>
      <c r="AR3" s="8" t="s">
        <v>181</v>
      </c>
      <c r="AS3" s="8" t="s">
        <v>124</v>
      </c>
      <c r="AT3" s="10">
        <v>44962</v>
      </c>
      <c r="AU3" s="10">
        <v>44962</v>
      </c>
    </row>
    <row r="4" spans="1:47" ht="60" x14ac:dyDescent="0.25">
      <c r="A4" s="8">
        <v>2</v>
      </c>
      <c r="B4" s="9">
        <v>586826</v>
      </c>
      <c r="C4" s="9" t="s">
        <v>7</v>
      </c>
      <c r="D4" s="8" t="s">
        <v>40</v>
      </c>
      <c r="E4" s="8" t="s">
        <v>39</v>
      </c>
      <c r="F4" s="8" t="s">
        <v>38</v>
      </c>
      <c r="G4" s="10">
        <v>39167</v>
      </c>
      <c r="H4" s="9">
        <f>DATEDIF(G4,AT4,"Y")</f>
        <v>15</v>
      </c>
      <c r="I4" s="8" t="s">
        <v>6</v>
      </c>
      <c r="J4" s="8">
        <v>44</v>
      </c>
      <c r="K4" s="8" t="s">
        <v>20</v>
      </c>
      <c r="L4" s="8" t="s">
        <v>13</v>
      </c>
      <c r="M4" s="8">
        <v>187065</v>
      </c>
      <c r="N4" s="9" t="s">
        <v>4</v>
      </c>
      <c r="O4" s="8">
        <v>207027</v>
      </c>
      <c r="P4" s="8" t="s">
        <v>3</v>
      </c>
      <c r="Q4" s="9" t="s">
        <v>2</v>
      </c>
      <c r="R4" s="9" t="s">
        <v>156</v>
      </c>
      <c r="S4" s="9" t="s">
        <v>127</v>
      </c>
      <c r="T4" s="9" t="s">
        <v>180</v>
      </c>
      <c r="U4" s="8"/>
      <c r="V4" s="34">
        <v>963492</v>
      </c>
      <c r="W4" s="21"/>
      <c r="X4" s="21"/>
      <c r="Y4" s="21"/>
      <c r="Z4" s="21"/>
      <c r="AA4" s="21"/>
      <c r="AB4" s="21"/>
      <c r="AC4" s="21"/>
      <c r="AD4" s="21"/>
      <c r="AE4" s="21"/>
      <c r="AF4" s="8" t="s">
        <v>155</v>
      </c>
      <c r="AG4" s="8">
        <v>1</v>
      </c>
      <c r="AH4" s="8" t="s">
        <v>131</v>
      </c>
      <c r="AI4" s="8" t="s">
        <v>29</v>
      </c>
      <c r="AJ4" s="15">
        <v>44642</v>
      </c>
      <c r="AK4" s="37"/>
      <c r="AL4" s="9" t="s">
        <v>29</v>
      </c>
      <c r="AM4" s="13">
        <f>AJ4</f>
        <v>44642</v>
      </c>
      <c r="AN4" s="13">
        <f>DATE(YEAR(AJ4)+2,MONTH(AJ4),DAY(AJ4))</f>
        <v>45373</v>
      </c>
      <c r="AO4" s="8">
        <v>24856</v>
      </c>
      <c r="AP4" s="8">
        <v>421705</v>
      </c>
      <c r="AQ4" s="8" t="s">
        <v>125</v>
      </c>
      <c r="AR4" s="8" t="s">
        <v>181</v>
      </c>
      <c r="AS4" s="8" t="s">
        <v>124</v>
      </c>
      <c r="AT4" s="10">
        <v>44962</v>
      </c>
      <c r="AU4" s="10">
        <v>44962</v>
      </c>
    </row>
    <row r="5" spans="1:47" ht="60" x14ac:dyDescent="0.25">
      <c r="A5" s="8">
        <v>3</v>
      </c>
      <c r="B5" s="9">
        <v>647517</v>
      </c>
      <c r="C5" s="9" t="s">
        <v>7</v>
      </c>
      <c r="D5" s="8" t="s">
        <v>54</v>
      </c>
      <c r="E5" s="8" t="s">
        <v>46</v>
      </c>
      <c r="F5" s="8" t="s">
        <v>10</v>
      </c>
      <c r="G5" s="10">
        <v>39693</v>
      </c>
      <c r="H5" s="9">
        <f>DATEDIF(G5,AT5,"Y")</f>
        <v>14</v>
      </c>
      <c r="I5" s="8" t="s">
        <v>6</v>
      </c>
      <c r="J5" s="8">
        <v>44</v>
      </c>
      <c r="K5" s="8" t="s">
        <v>29</v>
      </c>
      <c r="L5" s="8" t="s">
        <v>5</v>
      </c>
      <c r="M5" s="9">
        <v>187271</v>
      </c>
      <c r="N5" s="9" t="s">
        <v>4</v>
      </c>
      <c r="O5" s="8">
        <v>207027</v>
      </c>
      <c r="P5" s="8" t="s">
        <v>3</v>
      </c>
      <c r="Q5" s="9" t="s">
        <v>2</v>
      </c>
      <c r="R5" s="8" t="s">
        <v>139</v>
      </c>
      <c r="S5" s="8" t="s">
        <v>127</v>
      </c>
      <c r="T5" s="8" t="s">
        <v>180</v>
      </c>
      <c r="U5" s="8"/>
      <c r="V5" s="34">
        <v>963493</v>
      </c>
      <c r="W5" s="21"/>
      <c r="X5" s="21"/>
      <c r="Y5" s="21"/>
      <c r="Z5" s="21"/>
      <c r="AA5" s="21"/>
      <c r="AB5" s="21"/>
      <c r="AC5" s="21"/>
      <c r="AD5" s="21"/>
      <c r="AE5" s="21"/>
      <c r="AF5" s="8" t="s">
        <v>138</v>
      </c>
      <c r="AG5" s="8">
        <v>3</v>
      </c>
      <c r="AH5" s="8" t="s">
        <v>123</v>
      </c>
      <c r="AI5" s="8" t="s">
        <v>29</v>
      </c>
      <c r="AJ5" s="1">
        <v>44953</v>
      </c>
      <c r="AK5" s="12"/>
      <c r="AL5" s="8" t="str">
        <f>AI5</f>
        <v>I спортивный разряд</v>
      </c>
      <c r="AM5" s="10">
        <f>AJ5</f>
        <v>44953</v>
      </c>
      <c r="AN5" s="13">
        <f>DATE(YEAR(AJ5)+2,MONTH(AJ5),DAY(AJ5))</f>
        <v>45684</v>
      </c>
      <c r="AO5" s="8">
        <v>24856</v>
      </c>
      <c r="AP5" s="8">
        <v>421705</v>
      </c>
      <c r="AQ5" s="8" t="s">
        <v>125</v>
      </c>
      <c r="AR5" s="8" t="s">
        <v>181</v>
      </c>
      <c r="AS5" s="8" t="s">
        <v>124</v>
      </c>
      <c r="AT5" s="10">
        <v>44962</v>
      </c>
      <c r="AU5" s="10">
        <v>44962</v>
      </c>
    </row>
    <row r="6" spans="1:47" ht="60" x14ac:dyDescent="0.25">
      <c r="A6" s="8">
        <v>4</v>
      </c>
      <c r="B6" s="9">
        <v>744105</v>
      </c>
      <c r="C6" s="9" t="s">
        <v>7</v>
      </c>
      <c r="D6" s="8" t="s">
        <v>33</v>
      </c>
      <c r="E6" s="8" t="s">
        <v>9</v>
      </c>
      <c r="F6" s="8" t="s">
        <v>32</v>
      </c>
      <c r="G6" s="10">
        <v>39228</v>
      </c>
      <c r="H6" s="9">
        <f>DATEDIF(G6,AT6,"Y")</f>
        <v>15</v>
      </c>
      <c r="I6" s="8" t="s">
        <v>6</v>
      </c>
      <c r="J6" s="8">
        <v>44</v>
      </c>
      <c r="K6" s="8" t="s">
        <v>20</v>
      </c>
      <c r="L6" s="8" t="s">
        <v>11</v>
      </c>
      <c r="M6" s="9">
        <v>639974</v>
      </c>
      <c r="N6" s="9" t="s">
        <v>4</v>
      </c>
      <c r="O6" s="8">
        <v>207027</v>
      </c>
      <c r="P6" s="8" t="s">
        <v>3</v>
      </c>
      <c r="Q6" s="9" t="s">
        <v>2</v>
      </c>
      <c r="R6" s="8" t="s">
        <v>139</v>
      </c>
      <c r="S6" s="8" t="s">
        <v>127</v>
      </c>
      <c r="T6" s="8" t="s">
        <v>180</v>
      </c>
      <c r="U6" s="8"/>
      <c r="V6" s="34">
        <v>963493</v>
      </c>
      <c r="W6" s="21"/>
      <c r="X6" s="21"/>
      <c r="Y6" s="21"/>
      <c r="Z6" s="21"/>
      <c r="AA6" s="21"/>
      <c r="AB6" s="21"/>
      <c r="AC6" s="21"/>
      <c r="AD6" s="21"/>
      <c r="AE6" s="21"/>
      <c r="AF6" s="8" t="s">
        <v>144</v>
      </c>
      <c r="AG6" s="8">
        <v>4</v>
      </c>
      <c r="AH6" s="8" t="s">
        <v>123</v>
      </c>
      <c r="AI6" s="8" t="s">
        <v>20</v>
      </c>
      <c r="AJ6" s="1">
        <v>44589</v>
      </c>
      <c r="AK6" s="12"/>
      <c r="AL6" s="8" t="str">
        <f>AI6</f>
        <v>Кандидат в мастера спорта</v>
      </c>
      <c r="AM6" s="10">
        <f>AJ6</f>
        <v>44589</v>
      </c>
      <c r="AN6" s="13">
        <f>DATE(YEAR(AJ6)+2,MONTH(AJ6),DAY(AJ6))</f>
        <v>45319</v>
      </c>
      <c r="AO6" s="8">
        <v>24856</v>
      </c>
      <c r="AP6" s="8">
        <v>421705</v>
      </c>
      <c r="AQ6" s="8" t="s">
        <v>125</v>
      </c>
      <c r="AR6" s="8" t="s">
        <v>181</v>
      </c>
      <c r="AS6" s="8" t="s">
        <v>124</v>
      </c>
      <c r="AT6" s="10">
        <v>44962</v>
      </c>
      <c r="AU6" s="10">
        <v>44962</v>
      </c>
    </row>
    <row r="7" spans="1:47" ht="60" x14ac:dyDescent="0.25">
      <c r="A7" s="8">
        <v>5</v>
      </c>
      <c r="B7" s="9">
        <v>586776</v>
      </c>
      <c r="C7" s="9" t="s">
        <v>7</v>
      </c>
      <c r="D7" s="8" t="s">
        <v>47</v>
      </c>
      <c r="E7" s="8" t="s">
        <v>46</v>
      </c>
      <c r="F7" s="8" t="s">
        <v>45</v>
      </c>
      <c r="G7" s="10">
        <v>39149</v>
      </c>
      <c r="H7" s="9">
        <f>DATEDIF(G7,AT7,"Y")</f>
        <v>15</v>
      </c>
      <c r="I7" s="8" t="s">
        <v>6</v>
      </c>
      <c r="J7" s="8">
        <v>44</v>
      </c>
      <c r="K7" s="8" t="s">
        <v>29</v>
      </c>
      <c r="L7" s="8" t="s">
        <v>13</v>
      </c>
      <c r="M7" s="8">
        <v>187065</v>
      </c>
      <c r="N7" s="9" t="s">
        <v>4</v>
      </c>
      <c r="O7" s="8">
        <v>207027</v>
      </c>
      <c r="P7" s="8" t="s">
        <v>3</v>
      </c>
      <c r="Q7" s="9" t="s">
        <v>2</v>
      </c>
      <c r="R7" s="9" t="s">
        <v>139</v>
      </c>
      <c r="S7" s="9" t="s">
        <v>127</v>
      </c>
      <c r="T7" s="9" t="s">
        <v>180</v>
      </c>
      <c r="U7" s="8"/>
      <c r="V7" s="34">
        <v>963493</v>
      </c>
      <c r="W7" s="21"/>
      <c r="X7" s="21"/>
      <c r="Y7" s="21"/>
      <c r="Z7" s="21"/>
      <c r="AA7" s="21"/>
      <c r="AB7" s="21"/>
      <c r="AC7" s="21"/>
      <c r="AD7" s="21"/>
      <c r="AE7" s="21"/>
      <c r="AF7" s="8" t="s">
        <v>157</v>
      </c>
      <c r="AG7" s="8">
        <v>5</v>
      </c>
      <c r="AH7" s="8" t="s">
        <v>123</v>
      </c>
      <c r="AI7" s="8" t="s">
        <v>44</v>
      </c>
      <c r="AJ7" s="1">
        <v>44305</v>
      </c>
      <c r="AK7" s="11"/>
      <c r="AL7" s="9" t="str">
        <f>AI7</f>
        <v>II спортивный разряд</v>
      </c>
      <c r="AM7" s="13">
        <f>AJ7</f>
        <v>44305</v>
      </c>
      <c r="AN7" s="13">
        <f>DATE(YEAR(AJ7)+2,MONTH(AJ7),DAY(AJ7))</f>
        <v>45035</v>
      </c>
      <c r="AO7" s="8">
        <v>24856</v>
      </c>
      <c r="AP7" s="8">
        <v>421705</v>
      </c>
      <c r="AQ7" s="8" t="s">
        <v>125</v>
      </c>
      <c r="AR7" s="8" t="s">
        <v>181</v>
      </c>
      <c r="AS7" s="8" t="s">
        <v>124</v>
      </c>
      <c r="AT7" s="10">
        <v>44962</v>
      </c>
      <c r="AU7" s="10">
        <v>44962</v>
      </c>
    </row>
    <row r="8" spans="1:47" ht="60" x14ac:dyDescent="0.25">
      <c r="A8" s="8">
        <v>6</v>
      </c>
      <c r="B8" s="9">
        <v>1017888</v>
      </c>
      <c r="C8" s="9" t="s">
        <v>7</v>
      </c>
      <c r="D8" s="8" t="s">
        <v>50</v>
      </c>
      <c r="E8" s="8" t="s">
        <v>49</v>
      </c>
      <c r="F8" s="8" t="s">
        <v>10</v>
      </c>
      <c r="G8" s="10">
        <v>39097</v>
      </c>
      <c r="H8" s="9">
        <f>DATEDIF(G8,AT8,"Y")</f>
        <v>16</v>
      </c>
      <c r="I8" s="8" t="s">
        <v>6</v>
      </c>
      <c r="J8" s="8">
        <v>44</v>
      </c>
      <c r="K8" s="8" t="s">
        <v>29</v>
      </c>
      <c r="L8" s="8" t="s">
        <v>5</v>
      </c>
      <c r="M8" s="8">
        <v>187271</v>
      </c>
      <c r="N8" s="9" t="s">
        <v>4</v>
      </c>
      <c r="O8" s="8">
        <v>207027</v>
      </c>
      <c r="P8" s="8" t="s">
        <v>3</v>
      </c>
      <c r="Q8" s="9" t="s">
        <v>2</v>
      </c>
      <c r="R8" s="9" t="s">
        <v>139</v>
      </c>
      <c r="S8" s="9" t="s">
        <v>127</v>
      </c>
      <c r="T8" s="9" t="s">
        <v>180</v>
      </c>
      <c r="U8" s="8"/>
      <c r="V8" s="34">
        <v>963493</v>
      </c>
      <c r="W8" s="21"/>
      <c r="X8" s="21"/>
      <c r="Y8" s="21"/>
      <c r="Z8" s="21"/>
      <c r="AA8" s="21"/>
      <c r="AB8" s="21"/>
      <c r="AC8" s="21"/>
      <c r="AD8" s="21"/>
      <c r="AE8" s="21"/>
      <c r="AF8" s="8" t="s">
        <v>145</v>
      </c>
      <c r="AG8" s="8">
        <v>7</v>
      </c>
      <c r="AH8" s="8" t="s">
        <v>123</v>
      </c>
      <c r="AI8" s="8" t="s">
        <v>44</v>
      </c>
      <c r="AJ8" s="15">
        <v>44890</v>
      </c>
      <c r="AK8" s="11"/>
      <c r="AL8" s="9" t="str">
        <f>AI8</f>
        <v>II спортивный разряд</v>
      </c>
      <c r="AM8" s="13">
        <f>AJ8</f>
        <v>44890</v>
      </c>
      <c r="AN8" s="13">
        <f>DATE(YEAR(AJ8)+2,MONTH(AJ8),DAY(AJ8))</f>
        <v>45621</v>
      </c>
      <c r="AO8" s="8">
        <v>24856</v>
      </c>
      <c r="AP8" s="8">
        <v>421705</v>
      </c>
      <c r="AQ8" s="8" t="s">
        <v>125</v>
      </c>
      <c r="AR8" s="8" t="s">
        <v>181</v>
      </c>
      <c r="AS8" s="8" t="s">
        <v>124</v>
      </c>
      <c r="AT8" s="10">
        <v>44962</v>
      </c>
      <c r="AU8" s="10">
        <v>44962</v>
      </c>
    </row>
    <row r="9" spans="1:47" ht="60" x14ac:dyDescent="0.25">
      <c r="A9" s="8">
        <v>7</v>
      </c>
      <c r="B9" s="9">
        <v>958716</v>
      </c>
      <c r="C9" s="9" t="s">
        <v>7</v>
      </c>
      <c r="D9" s="8" t="s">
        <v>53</v>
      </c>
      <c r="E9" s="8" t="s">
        <v>52</v>
      </c>
      <c r="F9" s="8" t="s">
        <v>51</v>
      </c>
      <c r="G9" s="10">
        <v>39542</v>
      </c>
      <c r="H9" s="9">
        <f>DATEDIF(G9,AT9,"Y")</f>
        <v>14</v>
      </c>
      <c r="I9" s="8" t="s">
        <v>6</v>
      </c>
      <c r="J9" s="8">
        <v>44</v>
      </c>
      <c r="K9" s="8" t="s">
        <v>29</v>
      </c>
      <c r="L9" s="8" t="s">
        <v>5</v>
      </c>
      <c r="M9" s="8">
        <v>187271</v>
      </c>
      <c r="N9" s="9" t="s">
        <v>4</v>
      </c>
      <c r="O9" s="8">
        <v>207027</v>
      </c>
      <c r="P9" s="8" t="s">
        <v>3</v>
      </c>
      <c r="Q9" s="9" t="s">
        <v>2</v>
      </c>
      <c r="R9" s="8" t="s">
        <v>139</v>
      </c>
      <c r="S9" s="8" t="s">
        <v>127</v>
      </c>
      <c r="T9" s="8" t="s">
        <v>180</v>
      </c>
      <c r="U9" s="8"/>
      <c r="V9" s="34">
        <v>963493</v>
      </c>
      <c r="W9" s="21"/>
      <c r="X9" s="21"/>
      <c r="Y9" s="21"/>
      <c r="Z9" s="21"/>
      <c r="AA9" s="21"/>
      <c r="AB9" s="21"/>
      <c r="AC9" s="21"/>
      <c r="AD9" s="21"/>
      <c r="AE9" s="21"/>
      <c r="AF9" s="8" t="s">
        <v>141</v>
      </c>
      <c r="AG9" s="8">
        <v>8</v>
      </c>
      <c r="AH9" s="8" t="s">
        <v>123</v>
      </c>
      <c r="AI9" s="8" t="s">
        <v>29</v>
      </c>
      <c r="AJ9" s="1">
        <v>44707</v>
      </c>
      <c r="AK9" s="12"/>
      <c r="AL9" s="8" t="str">
        <f>AI9</f>
        <v>I спортивный разряд</v>
      </c>
      <c r="AM9" s="10">
        <f>AJ9</f>
        <v>44707</v>
      </c>
      <c r="AN9" s="13">
        <f>DATE(YEAR(AJ9)+2,MONTH(AJ9),DAY(AJ9))</f>
        <v>45438</v>
      </c>
      <c r="AO9" s="8">
        <v>24856</v>
      </c>
      <c r="AP9" s="8">
        <v>421705</v>
      </c>
      <c r="AQ9" s="8" t="s">
        <v>125</v>
      </c>
      <c r="AR9" s="8" t="s">
        <v>181</v>
      </c>
      <c r="AS9" s="8" t="s">
        <v>124</v>
      </c>
      <c r="AT9" s="10">
        <v>44962</v>
      </c>
      <c r="AU9" s="10">
        <v>44962</v>
      </c>
    </row>
    <row r="10" spans="1:47" ht="60" x14ac:dyDescent="0.25">
      <c r="A10" s="8">
        <v>8</v>
      </c>
      <c r="B10" s="9">
        <v>647517</v>
      </c>
      <c r="C10" s="9" t="s">
        <v>7</v>
      </c>
      <c r="D10" s="8" t="s">
        <v>54</v>
      </c>
      <c r="E10" s="8" t="s">
        <v>46</v>
      </c>
      <c r="F10" s="8" t="s">
        <v>10</v>
      </c>
      <c r="G10" s="10">
        <v>39693</v>
      </c>
      <c r="H10" s="9">
        <f>DATEDIF(G10,AT10,"Y")</f>
        <v>14</v>
      </c>
      <c r="I10" s="8" t="s">
        <v>6</v>
      </c>
      <c r="J10" s="8">
        <v>44</v>
      </c>
      <c r="K10" s="8" t="s">
        <v>29</v>
      </c>
      <c r="L10" s="8" t="s">
        <v>5</v>
      </c>
      <c r="M10" s="9">
        <v>187271</v>
      </c>
      <c r="N10" s="9" t="s">
        <v>4</v>
      </c>
      <c r="O10" s="8">
        <v>207027</v>
      </c>
      <c r="P10" s="8" t="s">
        <v>3</v>
      </c>
      <c r="Q10" s="9" t="s">
        <v>2</v>
      </c>
      <c r="R10" s="8" t="s">
        <v>136</v>
      </c>
      <c r="S10" s="8" t="s">
        <v>127</v>
      </c>
      <c r="T10" s="8" t="s">
        <v>180</v>
      </c>
      <c r="U10" s="8"/>
      <c r="V10" s="34">
        <v>963494</v>
      </c>
      <c r="W10" s="21"/>
      <c r="X10" s="21"/>
      <c r="Y10" s="21"/>
      <c r="Z10" s="21"/>
      <c r="AA10" s="21"/>
      <c r="AB10" s="21"/>
      <c r="AC10" s="21"/>
      <c r="AD10" s="21"/>
      <c r="AE10" s="21"/>
      <c r="AF10" s="8" t="s">
        <v>140</v>
      </c>
      <c r="AG10" s="8">
        <v>3</v>
      </c>
      <c r="AH10" s="8" t="s">
        <v>131</v>
      </c>
      <c r="AI10" s="8" t="s">
        <v>29</v>
      </c>
      <c r="AJ10" s="1">
        <v>44953</v>
      </c>
      <c r="AK10" s="11"/>
      <c r="AL10" s="8" t="str">
        <f>AI10</f>
        <v>I спортивный разряд</v>
      </c>
      <c r="AM10" s="10">
        <f>AJ10</f>
        <v>44953</v>
      </c>
      <c r="AN10" s="13">
        <f>DATE(YEAR(AJ10)+3,MONTH(AJ10),DAY(AJ10))</f>
        <v>46049</v>
      </c>
      <c r="AO10" s="8">
        <v>24856</v>
      </c>
      <c r="AP10" s="8">
        <v>421705</v>
      </c>
      <c r="AQ10" s="8" t="s">
        <v>125</v>
      </c>
      <c r="AR10" s="8" t="s">
        <v>181</v>
      </c>
      <c r="AS10" s="8" t="s">
        <v>124</v>
      </c>
      <c r="AT10" s="10">
        <v>44962</v>
      </c>
      <c r="AU10" s="10">
        <v>44962</v>
      </c>
    </row>
    <row r="11" spans="1:47" ht="60" x14ac:dyDescent="0.25">
      <c r="A11" s="8">
        <v>9</v>
      </c>
      <c r="B11" s="9">
        <v>586776</v>
      </c>
      <c r="C11" s="9" t="s">
        <v>7</v>
      </c>
      <c r="D11" s="8" t="s">
        <v>47</v>
      </c>
      <c r="E11" s="8" t="s">
        <v>46</v>
      </c>
      <c r="F11" s="8" t="s">
        <v>45</v>
      </c>
      <c r="G11" s="10">
        <v>39149</v>
      </c>
      <c r="H11" s="9">
        <f>DATEDIF(G11,AT11,"Y")</f>
        <v>15</v>
      </c>
      <c r="I11" s="8" t="s">
        <v>6</v>
      </c>
      <c r="J11" s="8">
        <v>44</v>
      </c>
      <c r="K11" s="8" t="s">
        <v>29</v>
      </c>
      <c r="L11" s="8" t="s">
        <v>13</v>
      </c>
      <c r="M11" s="9">
        <v>187065</v>
      </c>
      <c r="N11" s="9" t="s">
        <v>4</v>
      </c>
      <c r="O11" s="8">
        <v>207027</v>
      </c>
      <c r="P11" s="8" t="s">
        <v>3</v>
      </c>
      <c r="Q11" s="9" t="s">
        <v>2</v>
      </c>
      <c r="R11" s="8" t="s">
        <v>136</v>
      </c>
      <c r="S11" s="8" t="s">
        <v>127</v>
      </c>
      <c r="T11" s="8" t="s">
        <v>180</v>
      </c>
      <c r="U11" s="8"/>
      <c r="V11" s="34">
        <v>963494</v>
      </c>
      <c r="W11" s="21"/>
      <c r="X11" s="21"/>
      <c r="Y11" s="21"/>
      <c r="Z11" s="21"/>
      <c r="AA11" s="21"/>
      <c r="AB11" s="21"/>
      <c r="AC11" s="21"/>
      <c r="AD11" s="21"/>
      <c r="AE11" s="21"/>
      <c r="AF11" s="8" t="s">
        <v>158</v>
      </c>
      <c r="AG11" s="8">
        <v>4</v>
      </c>
      <c r="AH11" s="8" t="s">
        <v>131</v>
      </c>
      <c r="AI11" s="8" t="s">
        <v>44</v>
      </c>
      <c r="AJ11" s="1">
        <v>44305</v>
      </c>
      <c r="AK11" s="11"/>
      <c r="AL11" s="8" t="str">
        <f>AI11</f>
        <v>II спортивный разряд</v>
      </c>
      <c r="AM11" s="10">
        <f>AJ11</f>
        <v>44305</v>
      </c>
      <c r="AN11" s="13">
        <f>DATE(YEAR(AJ11)+2,MONTH(AJ11),DAY(AJ11))</f>
        <v>45035</v>
      </c>
      <c r="AO11" s="8">
        <v>24856</v>
      </c>
      <c r="AP11" s="8">
        <v>421705</v>
      </c>
      <c r="AQ11" s="8" t="s">
        <v>125</v>
      </c>
      <c r="AR11" s="8" t="s">
        <v>181</v>
      </c>
      <c r="AS11" s="8" t="s">
        <v>124</v>
      </c>
      <c r="AT11" s="10">
        <v>44962</v>
      </c>
      <c r="AU11" s="10">
        <v>44962</v>
      </c>
    </row>
    <row r="12" spans="1:47" ht="60" x14ac:dyDescent="0.25">
      <c r="A12" s="8">
        <v>10</v>
      </c>
      <c r="B12" s="33">
        <v>692484</v>
      </c>
      <c r="C12" s="33" t="s">
        <v>7</v>
      </c>
      <c r="D12" s="17" t="s">
        <v>183</v>
      </c>
      <c r="E12" s="17" t="s">
        <v>16</v>
      </c>
      <c r="F12" s="17" t="s">
        <v>72</v>
      </c>
      <c r="G12" s="18">
        <v>39630</v>
      </c>
      <c r="H12" s="9">
        <f>DATEDIF(G12,AT12,"Y")</f>
        <v>14</v>
      </c>
      <c r="I12" s="8" t="s">
        <v>6</v>
      </c>
      <c r="J12" s="8">
        <v>44</v>
      </c>
      <c r="K12" s="8" t="s">
        <v>29</v>
      </c>
      <c r="L12" s="17" t="s">
        <v>184</v>
      </c>
      <c r="M12" s="17">
        <v>188436</v>
      </c>
      <c r="N12" s="9" t="s">
        <v>4</v>
      </c>
      <c r="O12" s="8">
        <v>207027</v>
      </c>
      <c r="P12" s="8" t="s">
        <v>3</v>
      </c>
      <c r="Q12" s="9" t="s">
        <v>2</v>
      </c>
      <c r="R12" s="9" t="s">
        <v>136</v>
      </c>
      <c r="S12" s="33" t="s">
        <v>127</v>
      </c>
      <c r="T12" s="33" t="s">
        <v>180</v>
      </c>
      <c r="U12" s="16"/>
      <c r="V12" s="34">
        <v>963494</v>
      </c>
      <c r="W12" s="22"/>
      <c r="X12" s="22"/>
      <c r="Y12" s="22"/>
      <c r="Z12" s="22"/>
      <c r="AA12" s="22"/>
      <c r="AB12" s="22"/>
      <c r="AC12" s="22"/>
      <c r="AD12" s="22"/>
      <c r="AE12" s="22"/>
      <c r="AF12" s="17" t="s">
        <v>188</v>
      </c>
      <c r="AG12" s="17">
        <v>4</v>
      </c>
      <c r="AH12" s="8" t="s">
        <v>123</v>
      </c>
      <c r="AI12" s="8" t="s">
        <v>29</v>
      </c>
      <c r="AJ12" s="18">
        <v>44665</v>
      </c>
      <c r="AK12" s="12"/>
      <c r="AL12" s="9" t="str">
        <f>AI12</f>
        <v>I спортивный разряд</v>
      </c>
      <c r="AM12" s="13">
        <f>AJ12</f>
        <v>44665</v>
      </c>
      <c r="AN12" s="13">
        <f>DATE(YEAR(AJ12)+2,MONTH(AJ12),DAY(AJ12))</f>
        <v>45396</v>
      </c>
      <c r="AO12" s="8">
        <v>24856</v>
      </c>
      <c r="AP12" s="8">
        <v>421705</v>
      </c>
      <c r="AQ12" s="8" t="s">
        <v>125</v>
      </c>
      <c r="AR12" s="8" t="s">
        <v>181</v>
      </c>
      <c r="AS12" s="8" t="s">
        <v>124</v>
      </c>
      <c r="AT12" s="10">
        <v>44962</v>
      </c>
      <c r="AU12" s="10">
        <v>44962</v>
      </c>
    </row>
    <row r="13" spans="1:47" ht="60" x14ac:dyDescent="0.25">
      <c r="A13" s="8">
        <v>11</v>
      </c>
      <c r="B13" s="9">
        <v>586737</v>
      </c>
      <c r="C13" s="9" t="s">
        <v>7</v>
      </c>
      <c r="D13" s="8" t="s">
        <v>59</v>
      </c>
      <c r="E13" s="8" t="s">
        <v>58</v>
      </c>
      <c r="F13" s="8" t="s">
        <v>17</v>
      </c>
      <c r="G13" s="10">
        <v>39238</v>
      </c>
      <c r="H13" s="9">
        <f>DATEDIF(G13,AT13,"Y")</f>
        <v>15</v>
      </c>
      <c r="I13" s="8" t="s">
        <v>6</v>
      </c>
      <c r="J13" s="8">
        <v>44</v>
      </c>
      <c r="K13" s="8" t="s">
        <v>29</v>
      </c>
      <c r="L13" s="8" t="s">
        <v>13</v>
      </c>
      <c r="M13" s="8">
        <v>187065</v>
      </c>
      <c r="N13" s="9" t="s">
        <v>4</v>
      </c>
      <c r="O13" s="8">
        <v>207027</v>
      </c>
      <c r="P13" s="8" t="s">
        <v>3</v>
      </c>
      <c r="Q13" s="9" t="s">
        <v>2</v>
      </c>
      <c r="R13" s="9" t="s">
        <v>136</v>
      </c>
      <c r="S13" s="9" t="s">
        <v>127</v>
      </c>
      <c r="T13" s="9" t="s">
        <v>180</v>
      </c>
      <c r="U13" s="8"/>
      <c r="V13" s="34">
        <v>963494</v>
      </c>
      <c r="W13" s="21"/>
      <c r="X13" s="21"/>
      <c r="Y13" s="21"/>
      <c r="Z13" s="21"/>
      <c r="AA13" s="21"/>
      <c r="AB13" s="21"/>
      <c r="AC13" s="21"/>
      <c r="AD13" s="21"/>
      <c r="AE13" s="21"/>
      <c r="AF13" s="8" t="s">
        <v>137</v>
      </c>
      <c r="AG13" s="8">
        <v>6</v>
      </c>
      <c r="AH13" s="8" t="s">
        <v>123</v>
      </c>
      <c r="AI13" s="8" t="s">
        <v>29</v>
      </c>
      <c r="AJ13" s="1">
        <v>44749</v>
      </c>
      <c r="AK13" s="12"/>
      <c r="AL13" s="9" t="str">
        <f>AI13</f>
        <v>I спортивный разряд</v>
      </c>
      <c r="AM13" s="13">
        <f>AJ13</f>
        <v>44749</v>
      </c>
      <c r="AN13" s="13">
        <f>DATE(YEAR(AJ13)+2,MONTH(AJ13),DAY(AJ13))</f>
        <v>45480</v>
      </c>
      <c r="AO13" s="8">
        <v>24856</v>
      </c>
      <c r="AP13" s="8">
        <v>421705</v>
      </c>
      <c r="AQ13" s="8" t="s">
        <v>125</v>
      </c>
      <c r="AR13" s="8" t="s">
        <v>181</v>
      </c>
      <c r="AS13" s="8" t="s">
        <v>124</v>
      </c>
      <c r="AT13" s="10">
        <v>44962</v>
      </c>
      <c r="AU13" s="10">
        <v>44962</v>
      </c>
    </row>
    <row r="14" spans="1:47" ht="60" x14ac:dyDescent="0.25">
      <c r="A14" s="8">
        <v>12</v>
      </c>
      <c r="B14" s="33">
        <v>692218</v>
      </c>
      <c r="C14" s="33" t="s">
        <v>7</v>
      </c>
      <c r="D14" s="17" t="s">
        <v>185</v>
      </c>
      <c r="E14" s="17" t="s">
        <v>16</v>
      </c>
      <c r="F14" s="17" t="s">
        <v>80</v>
      </c>
      <c r="G14" s="18">
        <v>39318</v>
      </c>
      <c r="H14" s="9">
        <f>DATEDIF(G14,AT14,"Y")</f>
        <v>15</v>
      </c>
      <c r="I14" s="8" t="s">
        <v>6</v>
      </c>
      <c r="J14" s="8">
        <v>44</v>
      </c>
      <c r="K14" s="8" t="s">
        <v>44</v>
      </c>
      <c r="L14" s="17" t="s">
        <v>186</v>
      </c>
      <c r="M14" s="33">
        <v>1547531</v>
      </c>
      <c r="N14" s="9" t="s">
        <v>4</v>
      </c>
      <c r="O14" s="8">
        <v>207027</v>
      </c>
      <c r="P14" s="9" t="s">
        <v>3</v>
      </c>
      <c r="Q14" s="9" t="s">
        <v>2</v>
      </c>
      <c r="R14" s="8" t="s">
        <v>136</v>
      </c>
      <c r="S14" s="17" t="s">
        <v>127</v>
      </c>
      <c r="T14" s="17" t="s">
        <v>180</v>
      </c>
      <c r="U14" s="41"/>
      <c r="V14" s="34">
        <v>963494</v>
      </c>
      <c r="W14" s="42"/>
      <c r="X14" s="42"/>
      <c r="Y14" s="42"/>
      <c r="Z14" s="42"/>
      <c r="AA14" s="42"/>
      <c r="AB14" s="42"/>
      <c r="AC14" s="42"/>
      <c r="AD14" s="42"/>
      <c r="AE14" s="42"/>
      <c r="AF14" s="33" t="s">
        <v>189</v>
      </c>
      <c r="AG14" s="33">
        <v>9</v>
      </c>
      <c r="AH14" s="8" t="s">
        <v>123</v>
      </c>
      <c r="AI14" s="8" t="s">
        <v>44</v>
      </c>
      <c r="AJ14" s="18">
        <v>44356</v>
      </c>
      <c r="AK14" s="12"/>
      <c r="AL14" s="8" t="str">
        <f>AI14</f>
        <v>II спортивный разряд</v>
      </c>
      <c r="AM14" s="10">
        <f>AJ14</f>
        <v>44356</v>
      </c>
      <c r="AN14" s="13">
        <f>DATE(YEAR(AJ14)+2,MONTH(AJ14),DAY(AJ14))</f>
        <v>45086</v>
      </c>
      <c r="AO14" s="8">
        <v>24856</v>
      </c>
      <c r="AP14" s="8">
        <v>421705</v>
      </c>
      <c r="AQ14" s="8" t="s">
        <v>125</v>
      </c>
      <c r="AR14" s="8" t="s">
        <v>181</v>
      </c>
      <c r="AS14" s="8" t="s">
        <v>124</v>
      </c>
      <c r="AT14" s="10">
        <v>44962</v>
      </c>
      <c r="AU14" s="10">
        <v>44962</v>
      </c>
    </row>
    <row r="15" spans="1:47" ht="60" x14ac:dyDescent="0.25">
      <c r="A15" s="8">
        <v>13</v>
      </c>
      <c r="B15" s="9">
        <v>1074083</v>
      </c>
      <c r="C15" s="9" t="s">
        <v>1</v>
      </c>
      <c r="D15" s="8" t="s">
        <v>37</v>
      </c>
      <c r="E15" s="8" t="s">
        <v>24</v>
      </c>
      <c r="F15" s="8" t="s">
        <v>36</v>
      </c>
      <c r="G15" s="10">
        <v>40253</v>
      </c>
      <c r="H15" s="9">
        <f>DATEDIF(G15,AT15,"Y")</f>
        <v>12</v>
      </c>
      <c r="I15" s="8" t="s">
        <v>6</v>
      </c>
      <c r="J15" s="8">
        <v>44</v>
      </c>
      <c r="K15" s="8" t="s">
        <v>20</v>
      </c>
      <c r="L15" s="8" t="s">
        <v>8</v>
      </c>
      <c r="M15" s="8">
        <v>367506</v>
      </c>
      <c r="N15" s="9" t="s">
        <v>4</v>
      </c>
      <c r="O15" s="8">
        <v>207027</v>
      </c>
      <c r="P15" s="8" t="s">
        <v>3</v>
      </c>
      <c r="Q15" s="9" t="s">
        <v>2</v>
      </c>
      <c r="R15" s="9" t="s">
        <v>156</v>
      </c>
      <c r="S15" s="9" t="s">
        <v>159</v>
      </c>
      <c r="T15" s="9" t="s">
        <v>182</v>
      </c>
      <c r="U15" s="9"/>
      <c r="V15" s="34">
        <v>963495</v>
      </c>
      <c r="W15" s="21"/>
      <c r="X15" s="21"/>
      <c r="Y15" s="21"/>
      <c r="Z15" s="21"/>
      <c r="AA15" s="21"/>
      <c r="AB15" s="21"/>
      <c r="AC15" s="21"/>
      <c r="AD15" s="21"/>
      <c r="AE15" s="21"/>
      <c r="AF15" s="8" t="s">
        <v>166</v>
      </c>
      <c r="AG15" s="9">
        <v>3</v>
      </c>
      <c r="AH15" s="8" t="s">
        <v>131</v>
      </c>
      <c r="AI15" s="8" t="s">
        <v>20</v>
      </c>
      <c r="AJ15" s="1">
        <v>44953</v>
      </c>
      <c r="AK15" s="12"/>
      <c r="AL15" s="9" t="str">
        <f>AI15</f>
        <v>Кандидат в мастера спорта</v>
      </c>
      <c r="AM15" s="13">
        <f>AJ15</f>
        <v>44953</v>
      </c>
      <c r="AN15" s="13">
        <f>DATE(YEAR(AJ15)+2,MONTH(AJ15),DAY(AJ15))</f>
        <v>45684</v>
      </c>
      <c r="AO15" s="8">
        <v>24856</v>
      </c>
      <c r="AP15" s="8">
        <v>421705</v>
      </c>
      <c r="AQ15" s="8" t="s">
        <v>125</v>
      </c>
      <c r="AR15" s="8" t="s">
        <v>181</v>
      </c>
      <c r="AS15" s="8" t="s">
        <v>124</v>
      </c>
      <c r="AT15" s="10">
        <v>44962</v>
      </c>
      <c r="AU15" s="10">
        <v>44962</v>
      </c>
    </row>
    <row r="16" spans="1:47" ht="60" x14ac:dyDescent="0.25">
      <c r="A16" s="8">
        <v>14</v>
      </c>
      <c r="B16" s="9">
        <v>764971</v>
      </c>
      <c r="C16" s="9" t="s">
        <v>1</v>
      </c>
      <c r="D16" s="8" t="s">
        <v>62</v>
      </c>
      <c r="E16" s="8" t="s">
        <v>61</v>
      </c>
      <c r="F16" s="8" t="s">
        <v>60</v>
      </c>
      <c r="G16" s="10">
        <v>40046</v>
      </c>
      <c r="H16" s="9">
        <f>DATEDIF(G16,AT16,"Y")</f>
        <v>13</v>
      </c>
      <c r="I16" s="8" t="s">
        <v>6</v>
      </c>
      <c r="J16" s="8">
        <v>44</v>
      </c>
      <c r="K16" s="8" t="s">
        <v>29</v>
      </c>
      <c r="L16" s="8" t="s">
        <v>8</v>
      </c>
      <c r="M16" s="8">
        <v>367506</v>
      </c>
      <c r="N16" s="9" t="s">
        <v>4</v>
      </c>
      <c r="O16" s="8">
        <v>207027</v>
      </c>
      <c r="P16" s="8" t="s">
        <v>3</v>
      </c>
      <c r="Q16" s="9" t="s">
        <v>2</v>
      </c>
      <c r="R16" s="9" t="s">
        <v>156</v>
      </c>
      <c r="S16" s="9" t="s">
        <v>159</v>
      </c>
      <c r="T16" s="9" t="s">
        <v>182</v>
      </c>
      <c r="U16" s="8"/>
      <c r="V16" s="34">
        <v>963495</v>
      </c>
      <c r="W16" s="21"/>
      <c r="X16" s="21"/>
      <c r="Y16" s="21"/>
      <c r="Z16" s="21"/>
      <c r="AA16" s="21"/>
      <c r="AB16" s="21"/>
      <c r="AC16" s="21"/>
      <c r="AD16" s="21"/>
      <c r="AE16" s="21"/>
      <c r="AF16" s="8" t="s">
        <v>164</v>
      </c>
      <c r="AG16" s="8">
        <v>5</v>
      </c>
      <c r="AH16" s="8" t="s">
        <v>161</v>
      </c>
      <c r="AI16" s="8" t="s">
        <v>44</v>
      </c>
      <c r="AJ16" s="1">
        <v>44329</v>
      </c>
      <c r="AK16" s="12"/>
      <c r="AL16" s="9" t="str">
        <f>AI16</f>
        <v>II спортивный разряд</v>
      </c>
      <c r="AM16" s="13">
        <f>AJ16</f>
        <v>44329</v>
      </c>
      <c r="AN16" s="13">
        <f>DATE(YEAR(AJ16)+2,MONTH(AJ16),DAY(AJ16))</f>
        <v>45059</v>
      </c>
      <c r="AO16" s="8">
        <v>24856</v>
      </c>
      <c r="AP16" s="8">
        <v>421705</v>
      </c>
      <c r="AQ16" s="8" t="s">
        <v>125</v>
      </c>
      <c r="AR16" s="8" t="s">
        <v>181</v>
      </c>
      <c r="AS16" s="8" t="s">
        <v>124</v>
      </c>
      <c r="AT16" s="10">
        <v>44962</v>
      </c>
      <c r="AU16" s="10">
        <v>44962</v>
      </c>
    </row>
    <row r="17" spans="1:47" ht="60" x14ac:dyDescent="0.25">
      <c r="A17" s="8">
        <v>15</v>
      </c>
      <c r="B17" s="9">
        <v>1530093</v>
      </c>
      <c r="C17" s="9" t="s">
        <v>1</v>
      </c>
      <c r="D17" s="8" t="s">
        <v>76</v>
      </c>
      <c r="E17" s="8" t="s">
        <v>64</v>
      </c>
      <c r="F17" s="8" t="s">
        <v>73</v>
      </c>
      <c r="G17" s="10">
        <v>40126</v>
      </c>
      <c r="H17" s="9">
        <f>DATEDIF(G17,AT17,"Y")</f>
        <v>13</v>
      </c>
      <c r="I17" s="8" t="s">
        <v>6</v>
      </c>
      <c r="J17" s="8">
        <v>44</v>
      </c>
      <c r="K17" s="8" t="s">
        <v>44</v>
      </c>
      <c r="L17" s="8" t="s">
        <v>15</v>
      </c>
      <c r="M17" s="8">
        <v>714689</v>
      </c>
      <c r="N17" s="9" t="s">
        <v>4</v>
      </c>
      <c r="O17" s="8">
        <v>207027</v>
      </c>
      <c r="P17" s="8" t="s">
        <v>3</v>
      </c>
      <c r="Q17" s="9" t="s">
        <v>2</v>
      </c>
      <c r="R17" s="9" t="s">
        <v>156</v>
      </c>
      <c r="S17" s="9" t="s">
        <v>159</v>
      </c>
      <c r="T17" s="9" t="s">
        <v>182</v>
      </c>
      <c r="U17" s="8"/>
      <c r="V17" s="34">
        <v>963495</v>
      </c>
      <c r="W17" s="21"/>
      <c r="X17" s="21"/>
      <c r="Y17" s="21"/>
      <c r="Z17" s="21"/>
      <c r="AA17" s="21"/>
      <c r="AB17" s="21"/>
      <c r="AC17" s="21"/>
      <c r="AD17" s="21"/>
      <c r="AE17" s="21"/>
      <c r="AF17" s="8" t="s">
        <v>176</v>
      </c>
      <c r="AG17" s="8">
        <v>8</v>
      </c>
      <c r="AH17" s="8" t="s">
        <v>122</v>
      </c>
      <c r="AI17" s="8" t="s">
        <v>44</v>
      </c>
      <c r="AJ17" s="1">
        <v>44890</v>
      </c>
      <c r="AK17" s="12"/>
      <c r="AL17" s="9" t="str">
        <f>AI17</f>
        <v>II спортивный разряд</v>
      </c>
      <c r="AM17" s="13">
        <f>AJ17</f>
        <v>44890</v>
      </c>
      <c r="AN17" s="13">
        <f>DATE(YEAR(AJ17)+2,MONTH(AJ17),DAY(AJ17))</f>
        <v>45621</v>
      </c>
      <c r="AO17" s="8">
        <v>24856</v>
      </c>
      <c r="AP17" s="8">
        <v>421705</v>
      </c>
      <c r="AQ17" s="8" t="s">
        <v>125</v>
      </c>
      <c r="AR17" s="8" t="s">
        <v>181</v>
      </c>
      <c r="AS17" s="8" t="s">
        <v>124</v>
      </c>
      <c r="AT17" s="10">
        <v>44962</v>
      </c>
      <c r="AU17" s="10">
        <v>44962</v>
      </c>
    </row>
    <row r="18" spans="1:47" ht="60" x14ac:dyDescent="0.25">
      <c r="A18" s="8">
        <v>16</v>
      </c>
      <c r="B18" s="9">
        <v>1074083</v>
      </c>
      <c r="C18" s="9" t="s">
        <v>1</v>
      </c>
      <c r="D18" s="8" t="s">
        <v>37</v>
      </c>
      <c r="E18" s="8" t="s">
        <v>24</v>
      </c>
      <c r="F18" s="8" t="s">
        <v>36</v>
      </c>
      <c r="G18" s="10">
        <v>40253</v>
      </c>
      <c r="H18" s="9">
        <f>DATEDIF(G18,AT18,"Y")</f>
        <v>12</v>
      </c>
      <c r="I18" s="8" t="s">
        <v>6</v>
      </c>
      <c r="J18" s="8">
        <v>44</v>
      </c>
      <c r="K18" s="8" t="s">
        <v>20</v>
      </c>
      <c r="L18" s="8" t="s">
        <v>8</v>
      </c>
      <c r="M18" s="8">
        <v>367506</v>
      </c>
      <c r="N18" s="9" t="s">
        <v>4</v>
      </c>
      <c r="O18" s="8">
        <v>207027</v>
      </c>
      <c r="P18" s="8" t="s">
        <v>3</v>
      </c>
      <c r="Q18" s="9" t="s">
        <v>2</v>
      </c>
      <c r="R18" s="9" t="s">
        <v>136</v>
      </c>
      <c r="S18" s="9" t="s">
        <v>159</v>
      </c>
      <c r="T18" s="9" t="s">
        <v>182</v>
      </c>
      <c r="U18" s="8"/>
      <c r="V18" s="34">
        <v>963496</v>
      </c>
      <c r="W18" s="21"/>
      <c r="X18" s="21"/>
      <c r="Y18" s="21"/>
      <c r="Z18" s="21"/>
      <c r="AA18" s="21"/>
      <c r="AB18" s="21"/>
      <c r="AC18" s="21"/>
      <c r="AD18" s="21"/>
      <c r="AE18" s="21"/>
      <c r="AF18" s="8" t="s">
        <v>165</v>
      </c>
      <c r="AG18" s="8">
        <v>8</v>
      </c>
      <c r="AH18" s="8" t="s">
        <v>131</v>
      </c>
      <c r="AI18" s="8" t="s">
        <v>20</v>
      </c>
      <c r="AJ18" s="1">
        <v>44953</v>
      </c>
      <c r="AK18" s="12"/>
      <c r="AL18" s="9" t="str">
        <f>AI18</f>
        <v>Кандидат в мастера спорта</v>
      </c>
      <c r="AM18" s="13">
        <f>AJ18</f>
        <v>44953</v>
      </c>
      <c r="AN18" s="13">
        <f>DATE(YEAR(AJ18)+2,MONTH(AJ18),DAY(AJ18))</f>
        <v>45684</v>
      </c>
      <c r="AO18" s="8">
        <v>24856</v>
      </c>
      <c r="AP18" s="8">
        <v>421705</v>
      </c>
      <c r="AQ18" s="8" t="s">
        <v>125</v>
      </c>
      <c r="AR18" s="8" t="s">
        <v>181</v>
      </c>
      <c r="AS18" s="8" t="s">
        <v>124</v>
      </c>
      <c r="AT18" s="10">
        <v>44962</v>
      </c>
      <c r="AU18" s="10">
        <v>44962</v>
      </c>
    </row>
    <row r="19" spans="1:47" ht="60" x14ac:dyDescent="0.25">
      <c r="A19" s="8">
        <v>17</v>
      </c>
      <c r="B19" s="9">
        <v>721647</v>
      </c>
      <c r="C19" s="9" t="s">
        <v>1</v>
      </c>
      <c r="D19" s="8" t="s">
        <v>71</v>
      </c>
      <c r="E19" s="8" t="s">
        <v>0</v>
      </c>
      <c r="F19" s="8" t="s">
        <v>70</v>
      </c>
      <c r="G19" s="10">
        <v>40269</v>
      </c>
      <c r="H19" s="9">
        <f>DATEDIF(G19,AT19,"Y")</f>
        <v>12</v>
      </c>
      <c r="I19" s="8" t="s">
        <v>6</v>
      </c>
      <c r="J19" s="8">
        <v>44</v>
      </c>
      <c r="K19" s="8" t="s">
        <v>29</v>
      </c>
      <c r="L19" s="8" t="s">
        <v>15</v>
      </c>
      <c r="M19" s="8">
        <v>714689</v>
      </c>
      <c r="N19" s="9" t="s">
        <v>4</v>
      </c>
      <c r="O19" s="8">
        <v>207027</v>
      </c>
      <c r="P19" s="8" t="s">
        <v>3</v>
      </c>
      <c r="Q19" s="9" t="s">
        <v>2</v>
      </c>
      <c r="R19" s="9" t="s">
        <v>136</v>
      </c>
      <c r="S19" s="9" t="s">
        <v>159</v>
      </c>
      <c r="T19" s="9" t="s">
        <v>182</v>
      </c>
      <c r="U19" s="8"/>
      <c r="V19" s="34">
        <v>963496</v>
      </c>
      <c r="W19" s="21"/>
      <c r="X19" s="21"/>
      <c r="Y19" s="21"/>
      <c r="Z19" s="21"/>
      <c r="AA19" s="21"/>
      <c r="AB19" s="21"/>
      <c r="AC19" s="21"/>
      <c r="AD19" s="21"/>
      <c r="AE19" s="21"/>
      <c r="AF19" s="8" t="s">
        <v>168</v>
      </c>
      <c r="AG19" s="8">
        <v>11</v>
      </c>
      <c r="AH19" s="8" t="s">
        <v>131</v>
      </c>
      <c r="AI19" s="8" t="s">
        <v>29</v>
      </c>
      <c r="AJ19" s="1">
        <v>44589</v>
      </c>
      <c r="AK19" s="11"/>
      <c r="AL19" s="9" t="str">
        <f>AI19</f>
        <v>I спортивный разряд</v>
      </c>
      <c r="AM19" s="13">
        <f>AJ19</f>
        <v>44589</v>
      </c>
      <c r="AN19" s="13">
        <f>DATE(YEAR(AJ19)+3,MONTH(AJ19),DAY(AJ19))</f>
        <v>45685</v>
      </c>
      <c r="AO19" s="8">
        <v>24856</v>
      </c>
      <c r="AP19" s="8">
        <v>421705</v>
      </c>
      <c r="AQ19" s="8" t="s">
        <v>125</v>
      </c>
      <c r="AR19" s="8" t="s">
        <v>181</v>
      </c>
      <c r="AS19" s="8" t="s">
        <v>124</v>
      </c>
      <c r="AT19" s="10">
        <v>44962</v>
      </c>
      <c r="AU19" s="10">
        <v>44962</v>
      </c>
    </row>
    <row r="20" spans="1:47" ht="60" x14ac:dyDescent="0.25">
      <c r="A20" s="8">
        <v>18</v>
      </c>
      <c r="B20" s="9">
        <v>979649</v>
      </c>
      <c r="C20" s="9" t="s">
        <v>1</v>
      </c>
      <c r="D20" s="8" t="s">
        <v>65</v>
      </c>
      <c r="E20" s="8" t="s">
        <v>64</v>
      </c>
      <c r="F20" s="8" t="s">
        <v>63</v>
      </c>
      <c r="G20" s="10">
        <v>39819</v>
      </c>
      <c r="H20" s="9">
        <f>DATEDIF(G20,AT20,"Y")</f>
        <v>14</v>
      </c>
      <c r="I20" s="8" t="s">
        <v>6</v>
      </c>
      <c r="J20" s="8">
        <v>44</v>
      </c>
      <c r="K20" s="8" t="s">
        <v>29</v>
      </c>
      <c r="L20" s="8" t="s">
        <v>8</v>
      </c>
      <c r="M20" s="8">
        <v>367506</v>
      </c>
      <c r="N20" s="9" t="s">
        <v>4</v>
      </c>
      <c r="O20" s="8">
        <v>207027</v>
      </c>
      <c r="P20" s="8" t="s">
        <v>3</v>
      </c>
      <c r="Q20" s="9" t="s">
        <v>2</v>
      </c>
      <c r="R20" s="8" t="s">
        <v>136</v>
      </c>
      <c r="S20" s="8" t="s">
        <v>159</v>
      </c>
      <c r="T20" s="8" t="s">
        <v>182</v>
      </c>
      <c r="U20" s="8"/>
      <c r="V20" s="34">
        <v>963496</v>
      </c>
      <c r="W20" s="21"/>
      <c r="X20" s="21"/>
      <c r="Y20" s="21"/>
      <c r="Z20" s="21"/>
      <c r="AA20" s="21"/>
      <c r="AB20" s="21"/>
      <c r="AC20" s="21"/>
      <c r="AD20" s="21"/>
      <c r="AE20" s="21"/>
      <c r="AF20" s="8" t="s">
        <v>160</v>
      </c>
      <c r="AG20" s="8">
        <v>13</v>
      </c>
      <c r="AH20" s="8" t="s">
        <v>161</v>
      </c>
      <c r="AI20" s="8" t="s">
        <v>29</v>
      </c>
      <c r="AJ20" s="1">
        <v>44778</v>
      </c>
      <c r="AK20" s="12"/>
      <c r="AL20" s="8" t="str">
        <f>AI20</f>
        <v>I спортивный разряд</v>
      </c>
      <c r="AM20" s="10">
        <f>AJ20</f>
        <v>44778</v>
      </c>
      <c r="AN20" s="13">
        <f>DATE(YEAR(AJ20)+3,MONTH(AJ20),DAY(AJ20))</f>
        <v>45874</v>
      </c>
      <c r="AO20" s="8">
        <v>24856</v>
      </c>
      <c r="AP20" s="8">
        <v>421705</v>
      </c>
      <c r="AQ20" s="8" t="s">
        <v>125</v>
      </c>
      <c r="AR20" s="8" t="s">
        <v>181</v>
      </c>
      <c r="AS20" s="8" t="s">
        <v>124</v>
      </c>
      <c r="AT20" s="10">
        <v>44962</v>
      </c>
      <c r="AU20" s="10">
        <v>44962</v>
      </c>
    </row>
    <row r="21" spans="1:47" ht="60" x14ac:dyDescent="0.25">
      <c r="A21" s="8">
        <v>19</v>
      </c>
      <c r="B21" s="9">
        <v>686250</v>
      </c>
      <c r="C21" s="9" t="s">
        <v>1</v>
      </c>
      <c r="D21" s="8" t="s">
        <v>79</v>
      </c>
      <c r="E21" s="8" t="s">
        <v>64</v>
      </c>
      <c r="F21" s="8" t="s">
        <v>18</v>
      </c>
      <c r="G21" s="10">
        <v>40451</v>
      </c>
      <c r="H21" s="9">
        <f>DATEDIF(G21,AT21,"Y")</f>
        <v>12</v>
      </c>
      <c r="I21" s="8" t="s">
        <v>6</v>
      </c>
      <c r="J21" s="8">
        <v>44</v>
      </c>
      <c r="K21" s="8" t="s">
        <v>75</v>
      </c>
      <c r="L21" s="8" t="s">
        <v>15</v>
      </c>
      <c r="M21" s="8">
        <v>714689</v>
      </c>
      <c r="N21" s="9" t="s">
        <v>4</v>
      </c>
      <c r="O21" s="8">
        <v>207027</v>
      </c>
      <c r="P21" s="8" t="s">
        <v>3</v>
      </c>
      <c r="Q21" s="9" t="s">
        <v>2</v>
      </c>
      <c r="R21" s="8" t="s">
        <v>136</v>
      </c>
      <c r="S21" s="8" t="s">
        <v>159</v>
      </c>
      <c r="T21" s="8" t="s">
        <v>182</v>
      </c>
      <c r="U21" s="8"/>
      <c r="V21" s="34">
        <v>963496</v>
      </c>
      <c r="W21" s="21"/>
      <c r="X21" s="21"/>
      <c r="Y21" s="21"/>
      <c r="Z21" s="21"/>
      <c r="AA21" s="21"/>
      <c r="AB21" s="21"/>
      <c r="AC21" s="21"/>
      <c r="AD21" s="21"/>
      <c r="AE21" s="21"/>
      <c r="AF21" s="8" t="s">
        <v>175</v>
      </c>
      <c r="AG21" s="8">
        <v>14</v>
      </c>
      <c r="AH21" s="8" t="s">
        <v>122</v>
      </c>
      <c r="AI21" s="8" t="s">
        <v>75</v>
      </c>
      <c r="AJ21" s="1">
        <v>44704</v>
      </c>
      <c r="AK21" s="12"/>
      <c r="AL21" s="8" t="str">
        <f>AI21</f>
        <v>III спортивный разряд</v>
      </c>
      <c r="AM21" s="10">
        <f>AJ21</f>
        <v>44704</v>
      </c>
      <c r="AN21" s="13">
        <f>DATE(YEAR(AJ21)+2,MONTH(AJ21),DAY(AJ21))</f>
        <v>45435</v>
      </c>
      <c r="AO21" s="8">
        <v>24856</v>
      </c>
      <c r="AP21" s="8">
        <v>421705</v>
      </c>
      <c r="AQ21" s="8" t="s">
        <v>125</v>
      </c>
      <c r="AR21" s="8" t="s">
        <v>181</v>
      </c>
      <c r="AS21" s="8" t="s">
        <v>124</v>
      </c>
      <c r="AT21" s="10">
        <v>44962</v>
      </c>
      <c r="AU21" s="10">
        <v>44962</v>
      </c>
    </row>
    <row r="22" spans="1:47" ht="60" x14ac:dyDescent="0.25">
      <c r="A22" s="8">
        <v>20</v>
      </c>
      <c r="B22" s="9">
        <v>1290863</v>
      </c>
      <c r="C22" s="9" t="s">
        <v>1</v>
      </c>
      <c r="D22" s="8" t="s">
        <v>78</v>
      </c>
      <c r="E22" s="8" t="s">
        <v>61</v>
      </c>
      <c r="F22" s="8" t="s">
        <v>26</v>
      </c>
      <c r="G22" s="10">
        <v>40341</v>
      </c>
      <c r="H22" s="9">
        <f>DATEDIF(G22,AT22,"Y")</f>
        <v>12</v>
      </c>
      <c r="I22" s="8" t="s">
        <v>6</v>
      </c>
      <c r="J22" s="8">
        <v>44</v>
      </c>
      <c r="K22" s="8" t="s">
        <v>44</v>
      </c>
      <c r="L22" s="8" t="s">
        <v>11</v>
      </c>
      <c r="M22" s="8">
        <v>639974</v>
      </c>
      <c r="N22" s="9" t="s">
        <v>4</v>
      </c>
      <c r="O22" s="8">
        <v>207027</v>
      </c>
      <c r="P22" s="8" t="s">
        <v>3</v>
      </c>
      <c r="Q22" s="9" t="s">
        <v>2</v>
      </c>
      <c r="R22" s="9" t="s">
        <v>148</v>
      </c>
      <c r="S22" s="9" t="s">
        <v>159</v>
      </c>
      <c r="T22" s="9" t="s">
        <v>182</v>
      </c>
      <c r="U22" s="8"/>
      <c r="V22" s="34">
        <v>963497</v>
      </c>
      <c r="W22" s="21"/>
      <c r="X22" s="21"/>
      <c r="Y22" s="21"/>
      <c r="Z22" s="21"/>
      <c r="AA22" s="21"/>
      <c r="AB22" s="21"/>
      <c r="AC22" s="21"/>
      <c r="AD22" s="21"/>
      <c r="AE22" s="21"/>
      <c r="AF22" s="8" t="s">
        <v>178</v>
      </c>
      <c r="AG22" s="8">
        <v>3</v>
      </c>
      <c r="AH22" s="8" t="s">
        <v>123</v>
      </c>
      <c r="AI22" s="8" t="s">
        <v>75</v>
      </c>
      <c r="AJ22" s="1">
        <v>44953</v>
      </c>
      <c r="AK22" s="11"/>
      <c r="AL22" s="9" t="str">
        <f>AI22</f>
        <v>III спортивный разряд</v>
      </c>
      <c r="AM22" s="13">
        <f>AJ22</f>
        <v>44953</v>
      </c>
      <c r="AN22" s="13">
        <f>DATE(YEAR(AJ22)+3,MONTH(AJ22),DAY(AJ22))</f>
        <v>46049</v>
      </c>
      <c r="AO22" s="8">
        <v>24856</v>
      </c>
      <c r="AP22" s="8">
        <v>421705</v>
      </c>
      <c r="AQ22" s="8" t="s">
        <v>125</v>
      </c>
      <c r="AR22" s="8" t="s">
        <v>181</v>
      </c>
      <c r="AS22" s="8" t="s">
        <v>124</v>
      </c>
      <c r="AT22" s="10">
        <v>44962</v>
      </c>
      <c r="AU22" s="10">
        <v>44962</v>
      </c>
    </row>
    <row r="23" spans="1:47" ht="60" x14ac:dyDescent="0.25">
      <c r="A23" s="8">
        <v>21</v>
      </c>
      <c r="B23" s="9">
        <v>1074150</v>
      </c>
      <c r="C23" s="9" t="s">
        <v>1</v>
      </c>
      <c r="D23" s="8" t="s">
        <v>74</v>
      </c>
      <c r="E23" s="8" t="s">
        <v>43</v>
      </c>
      <c r="F23" s="8" t="s">
        <v>73</v>
      </c>
      <c r="G23" s="10">
        <v>39861</v>
      </c>
      <c r="H23" s="9">
        <f>DATEDIF(G23,AT23,"Y")</f>
        <v>13</v>
      </c>
      <c r="I23" s="8" t="s">
        <v>6</v>
      </c>
      <c r="J23" s="8">
        <v>44</v>
      </c>
      <c r="K23" s="8" t="s">
        <v>44</v>
      </c>
      <c r="L23" s="8" t="s">
        <v>15</v>
      </c>
      <c r="M23" s="8">
        <v>714689</v>
      </c>
      <c r="N23" s="9" t="s">
        <v>4</v>
      </c>
      <c r="O23" s="8">
        <v>207027</v>
      </c>
      <c r="P23" s="9" t="s">
        <v>3</v>
      </c>
      <c r="Q23" s="9" t="s">
        <v>2</v>
      </c>
      <c r="R23" s="9" t="s">
        <v>129</v>
      </c>
      <c r="S23" s="9" t="s">
        <v>159</v>
      </c>
      <c r="T23" s="9" t="s">
        <v>182</v>
      </c>
      <c r="U23" s="9"/>
      <c r="V23" s="34">
        <v>963498</v>
      </c>
      <c r="W23" s="21"/>
      <c r="X23" s="21"/>
      <c r="Y23" s="21"/>
      <c r="Z23" s="21"/>
      <c r="AA23" s="21"/>
      <c r="AB23" s="21"/>
      <c r="AC23" s="21"/>
      <c r="AD23" s="21"/>
      <c r="AE23" s="21"/>
      <c r="AF23" s="8" t="s">
        <v>177</v>
      </c>
      <c r="AG23" s="9">
        <v>7</v>
      </c>
      <c r="AH23" s="8" t="s">
        <v>122</v>
      </c>
      <c r="AI23" s="8" t="s">
        <v>75</v>
      </c>
      <c r="AJ23" s="1">
        <v>44260</v>
      </c>
      <c r="AK23" s="12"/>
      <c r="AL23" s="9" t="str">
        <f>AI23</f>
        <v>III спортивный разряд</v>
      </c>
      <c r="AM23" s="13">
        <f>AJ23</f>
        <v>44260</v>
      </c>
      <c r="AN23" s="13">
        <f>DATE(YEAR(AJ23)+2,MONTH(AJ23),DAY(AJ23))</f>
        <v>44990</v>
      </c>
      <c r="AO23" s="8">
        <v>24856</v>
      </c>
      <c r="AP23" s="8">
        <v>421705</v>
      </c>
      <c r="AQ23" s="8" t="s">
        <v>125</v>
      </c>
      <c r="AR23" s="8" t="s">
        <v>181</v>
      </c>
      <c r="AS23" s="8" t="s">
        <v>124</v>
      </c>
      <c r="AT23" s="10">
        <v>44962</v>
      </c>
      <c r="AU23" s="10">
        <v>44962</v>
      </c>
    </row>
    <row r="24" spans="1:47" ht="60" x14ac:dyDescent="0.25">
      <c r="A24" s="8">
        <v>22</v>
      </c>
      <c r="B24" s="9">
        <v>686250</v>
      </c>
      <c r="C24" s="9" t="s">
        <v>1</v>
      </c>
      <c r="D24" s="8" t="s">
        <v>79</v>
      </c>
      <c r="E24" s="8" t="s">
        <v>64</v>
      </c>
      <c r="F24" s="8" t="s">
        <v>18</v>
      </c>
      <c r="G24" s="10">
        <v>40451</v>
      </c>
      <c r="H24" s="9">
        <f>DATEDIF(G24,AT24,"Y")</f>
        <v>12</v>
      </c>
      <c r="I24" s="8" t="s">
        <v>6</v>
      </c>
      <c r="J24" s="8">
        <v>44</v>
      </c>
      <c r="K24" s="8" t="s">
        <v>75</v>
      </c>
      <c r="L24" s="8" t="s">
        <v>15</v>
      </c>
      <c r="M24" s="8">
        <v>714689</v>
      </c>
      <c r="N24" s="9" t="s">
        <v>4</v>
      </c>
      <c r="O24" s="8">
        <v>207027</v>
      </c>
      <c r="P24" s="9" t="s">
        <v>3</v>
      </c>
      <c r="Q24" s="9" t="s">
        <v>2</v>
      </c>
      <c r="R24" s="9" t="s">
        <v>129</v>
      </c>
      <c r="S24" s="9" t="s">
        <v>159</v>
      </c>
      <c r="T24" s="9" t="s">
        <v>182</v>
      </c>
      <c r="U24" s="9"/>
      <c r="V24" s="34">
        <v>963498</v>
      </c>
      <c r="W24" s="21"/>
      <c r="X24" s="21"/>
      <c r="Y24" s="21"/>
      <c r="Z24" s="21"/>
      <c r="AA24" s="21"/>
      <c r="AB24" s="21"/>
      <c r="AC24" s="21"/>
      <c r="AD24" s="21"/>
      <c r="AE24" s="21"/>
      <c r="AF24" s="8" t="s">
        <v>174</v>
      </c>
      <c r="AG24" s="9">
        <v>8</v>
      </c>
      <c r="AH24" s="8" t="s">
        <v>122</v>
      </c>
      <c r="AI24" s="8" t="s">
        <v>75</v>
      </c>
      <c r="AJ24" s="1">
        <v>44704</v>
      </c>
      <c r="AK24" s="12"/>
      <c r="AL24" s="9" t="str">
        <f>AI24</f>
        <v>III спортивный разряд</v>
      </c>
      <c r="AM24" s="13">
        <f>AJ24</f>
        <v>44704</v>
      </c>
      <c r="AN24" s="13">
        <f>DATE(YEAR(AJ24)+2,MONTH(AJ24),DAY(AJ24))</f>
        <v>45435</v>
      </c>
      <c r="AO24" s="8">
        <v>24856</v>
      </c>
      <c r="AP24" s="8">
        <v>421705</v>
      </c>
      <c r="AQ24" s="8" t="s">
        <v>125</v>
      </c>
      <c r="AR24" s="8" t="s">
        <v>181</v>
      </c>
      <c r="AS24" s="8" t="s">
        <v>124</v>
      </c>
      <c r="AT24" s="10">
        <v>44962</v>
      </c>
      <c r="AU24" s="10">
        <v>44962</v>
      </c>
    </row>
    <row r="25" spans="1:47" ht="60" x14ac:dyDescent="0.25">
      <c r="A25" s="8">
        <v>23</v>
      </c>
      <c r="B25" s="9">
        <v>1017888</v>
      </c>
      <c r="C25" s="9" t="s">
        <v>7</v>
      </c>
      <c r="D25" s="8" t="s">
        <v>50</v>
      </c>
      <c r="E25" s="8" t="s">
        <v>49</v>
      </c>
      <c r="F25" s="8" t="s">
        <v>10</v>
      </c>
      <c r="G25" s="10">
        <v>39097</v>
      </c>
      <c r="H25" s="9">
        <f>DATEDIF(G25,AT25,"Y")</f>
        <v>16</v>
      </c>
      <c r="I25" s="8" t="s">
        <v>6</v>
      </c>
      <c r="J25" s="8">
        <v>44</v>
      </c>
      <c r="K25" s="8" t="s">
        <v>29</v>
      </c>
      <c r="L25" s="8" t="s">
        <v>5</v>
      </c>
      <c r="M25" s="8">
        <v>187271</v>
      </c>
      <c r="N25" s="9" t="s">
        <v>4</v>
      </c>
      <c r="O25" s="8">
        <v>207027</v>
      </c>
      <c r="P25" s="8" t="s">
        <v>3</v>
      </c>
      <c r="Q25" s="9" t="s">
        <v>2</v>
      </c>
      <c r="R25" s="8" t="s">
        <v>148</v>
      </c>
      <c r="S25" s="8" t="s">
        <v>127</v>
      </c>
      <c r="T25" s="8" t="s">
        <v>180</v>
      </c>
      <c r="U25" s="8"/>
      <c r="V25" s="34">
        <v>963499</v>
      </c>
      <c r="W25" s="21"/>
      <c r="X25" s="21"/>
      <c r="Y25" s="21"/>
      <c r="Z25" s="21"/>
      <c r="AA25" s="21"/>
      <c r="AB25" s="21"/>
      <c r="AC25" s="21"/>
      <c r="AD25" s="21"/>
      <c r="AE25" s="21"/>
      <c r="AF25" s="8" t="s">
        <v>146</v>
      </c>
      <c r="AG25" s="8">
        <v>1</v>
      </c>
      <c r="AH25" s="8" t="s">
        <v>123</v>
      </c>
      <c r="AI25" s="8" t="s">
        <v>44</v>
      </c>
      <c r="AJ25" s="15">
        <v>44890</v>
      </c>
      <c r="AK25" s="12"/>
      <c r="AL25" s="8" t="str">
        <f>AI25</f>
        <v>II спортивный разряд</v>
      </c>
      <c r="AM25" s="10">
        <f>AJ25</f>
        <v>44890</v>
      </c>
      <c r="AN25" s="13">
        <f>DATE(YEAR(AJ25)+2,MONTH(AJ25),DAY(AJ25))</f>
        <v>45621</v>
      </c>
      <c r="AO25" s="8">
        <v>24856</v>
      </c>
      <c r="AP25" s="8">
        <v>421705</v>
      </c>
      <c r="AQ25" s="8" t="s">
        <v>125</v>
      </c>
      <c r="AR25" s="8" t="s">
        <v>181</v>
      </c>
      <c r="AS25" s="8" t="s">
        <v>124</v>
      </c>
      <c r="AT25" s="10">
        <v>44962</v>
      </c>
      <c r="AU25" s="10">
        <v>44962</v>
      </c>
    </row>
    <row r="26" spans="1:47" ht="60" x14ac:dyDescent="0.25">
      <c r="A26" s="8">
        <v>24</v>
      </c>
      <c r="B26" s="9">
        <v>682289</v>
      </c>
      <c r="C26" s="9" t="s">
        <v>7</v>
      </c>
      <c r="D26" s="8" t="s">
        <v>23</v>
      </c>
      <c r="E26" s="8" t="s">
        <v>22</v>
      </c>
      <c r="F26" s="8" t="s">
        <v>21</v>
      </c>
      <c r="G26" s="10">
        <v>39640</v>
      </c>
      <c r="H26" s="9">
        <f>DATEDIF(G26,AT26,"Y")</f>
        <v>14</v>
      </c>
      <c r="I26" s="8" t="s">
        <v>6</v>
      </c>
      <c r="J26" s="8">
        <v>44</v>
      </c>
      <c r="K26" s="8" t="s">
        <v>20</v>
      </c>
      <c r="L26" s="8" t="s">
        <v>5</v>
      </c>
      <c r="M26" s="8">
        <v>187271</v>
      </c>
      <c r="N26" s="9" t="s">
        <v>4</v>
      </c>
      <c r="O26" s="8">
        <v>207027</v>
      </c>
      <c r="P26" s="8" t="s">
        <v>3</v>
      </c>
      <c r="Q26" s="9" t="s">
        <v>2</v>
      </c>
      <c r="R26" s="8" t="s">
        <v>129</v>
      </c>
      <c r="S26" s="8" t="s">
        <v>127</v>
      </c>
      <c r="T26" s="8" t="s">
        <v>180</v>
      </c>
      <c r="U26" s="8"/>
      <c r="V26" s="34">
        <v>963501</v>
      </c>
      <c r="W26" s="21"/>
      <c r="X26" s="21"/>
      <c r="Y26" s="21"/>
      <c r="Z26" s="21"/>
      <c r="AA26" s="21"/>
      <c r="AB26" s="21"/>
      <c r="AC26" s="21"/>
      <c r="AD26" s="21"/>
      <c r="AE26" s="21"/>
      <c r="AF26" s="8" t="s">
        <v>133</v>
      </c>
      <c r="AG26" s="8">
        <v>1</v>
      </c>
      <c r="AH26" s="8" t="s">
        <v>179</v>
      </c>
      <c r="AI26" s="8" t="s">
        <v>20</v>
      </c>
      <c r="AJ26" s="1">
        <v>44749</v>
      </c>
      <c r="AK26" s="11"/>
      <c r="AL26" s="8" t="str">
        <f>AI26</f>
        <v>Кандидат в мастера спорта</v>
      </c>
      <c r="AM26" s="10">
        <f>AJ26</f>
        <v>44749</v>
      </c>
      <c r="AN26" s="13">
        <f>DATE(YEAR(AJ26)+2,MONTH(AJ26),DAY(AJ26))</f>
        <v>45480</v>
      </c>
      <c r="AO26" s="8">
        <v>24856</v>
      </c>
      <c r="AP26" s="8">
        <v>421705</v>
      </c>
      <c r="AQ26" s="8" t="s">
        <v>125</v>
      </c>
      <c r="AR26" s="8" t="s">
        <v>181</v>
      </c>
      <c r="AS26" s="8" t="s">
        <v>124</v>
      </c>
      <c r="AT26" s="10">
        <v>44962</v>
      </c>
      <c r="AU26" s="10">
        <v>44962</v>
      </c>
    </row>
    <row r="27" spans="1:47" ht="60" x14ac:dyDescent="0.25">
      <c r="A27" s="8">
        <v>25</v>
      </c>
      <c r="B27" s="9">
        <v>682537</v>
      </c>
      <c r="C27" s="9" t="s">
        <v>7</v>
      </c>
      <c r="D27" s="8" t="s">
        <v>28</v>
      </c>
      <c r="E27" s="8" t="s">
        <v>14</v>
      </c>
      <c r="F27" s="8" t="s">
        <v>27</v>
      </c>
      <c r="G27" s="10">
        <v>39720</v>
      </c>
      <c r="H27" s="9">
        <f>DATEDIF(G27,AT27,"Y")</f>
        <v>14</v>
      </c>
      <c r="I27" s="8" t="s">
        <v>6</v>
      </c>
      <c r="J27" s="8">
        <v>44</v>
      </c>
      <c r="K27" s="8" t="s">
        <v>20</v>
      </c>
      <c r="L27" s="8" t="s">
        <v>5</v>
      </c>
      <c r="M27" s="8">
        <v>187271</v>
      </c>
      <c r="N27" s="9" t="s">
        <v>4</v>
      </c>
      <c r="O27" s="8">
        <v>207027</v>
      </c>
      <c r="P27" s="8" t="s">
        <v>3</v>
      </c>
      <c r="Q27" s="9" t="s">
        <v>2</v>
      </c>
      <c r="R27" s="9" t="s">
        <v>129</v>
      </c>
      <c r="S27" s="9" t="s">
        <v>127</v>
      </c>
      <c r="T27" s="9" t="s">
        <v>180</v>
      </c>
      <c r="U27" s="8"/>
      <c r="V27" s="34">
        <v>963501</v>
      </c>
      <c r="W27" s="21"/>
      <c r="X27" s="21"/>
      <c r="Y27" s="21"/>
      <c r="Z27" s="21"/>
      <c r="AA27" s="21"/>
      <c r="AB27" s="21"/>
      <c r="AC27" s="21"/>
      <c r="AD27" s="21"/>
      <c r="AE27" s="21"/>
      <c r="AF27" s="8" t="s">
        <v>150</v>
      </c>
      <c r="AG27" s="8">
        <v>2</v>
      </c>
      <c r="AH27" s="8" t="s">
        <v>131</v>
      </c>
      <c r="AI27" s="8" t="s">
        <v>20</v>
      </c>
      <c r="AJ27" s="1">
        <v>44953</v>
      </c>
      <c r="AK27" s="11"/>
      <c r="AL27" s="9" t="str">
        <f>AI27</f>
        <v>Кандидат в мастера спорта</v>
      </c>
      <c r="AM27" s="13">
        <f>AJ27</f>
        <v>44953</v>
      </c>
      <c r="AN27" s="13">
        <f>DATE(YEAR(AJ27)+3,MONTH(AJ27),DAY(AJ27))</f>
        <v>46049</v>
      </c>
      <c r="AO27" s="8">
        <v>24856</v>
      </c>
      <c r="AP27" s="8">
        <v>421705</v>
      </c>
      <c r="AQ27" s="8" t="s">
        <v>125</v>
      </c>
      <c r="AR27" s="8" t="s">
        <v>181</v>
      </c>
      <c r="AS27" s="8" t="s">
        <v>124</v>
      </c>
      <c r="AT27" s="10">
        <v>44962</v>
      </c>
      <c r="AU27" s="10">
        <v>44962</v>
      </c>
    </row>
    <row r="28" spans="1:47" ht="60" x14ac:dyDescent="0.25">
      <c r="A28" s="8">
        <v>26</v>
      </c>
      <c r="B28" s="9">
        <v>642526</v>
      </c>
      <c r="C28" s="9" t="s">
        <v>7</v>
      </c>
      <c r="D28" s="8" t="s">
        <v>67</v>
      </c>
      <c r="E28" s="8" t="s">
        <v>66</v>
      </c>
      <c r="F28" s="8" t="s">
        <v>12</v>
      </c>
      <c r="G28" s="10">
        <v>39506</v>
      </c>
      <c r="H28" s="9">
        <f>DATEDIF(G28,AT28,"Y")</f>
        <v>14</v>
      </c>
      <c r="I28" s="8" t="s">
        <v>6</v>
      </c>
      <c r="J28" s="8">
        <v>44</v>
      </c>
      <c r="K28" s="8" t="s">
        <v>29</v>
      </c>
      <c r="L28" s="8" t="s">
        <v>13</v>
      </c>
      <c r="M28" s="8">
        <v>187065</v>
      </c>
      <c r="N28" s="9" t="s">
        <v>4</v>
      </c>
      <c r="O28" s="8">
        <v>207027</v>
      </c>
      <c r="P28" s="8" t="s">
        <v>3</v>
      </c>
      <c r="Q28" s="9" t="s">
        <v>2</v>
      </c>
      <c r="R28" s="9" t="s">
        <v>129</v>
      </c>
      <c r="S28" s="9" t="s">
        <v>127</v>
      </c>
      <c r="T28" s="9" t="s">
        <v>180</v>
      </c>
      <c r="U28" s="8"/>
      <c r="V28" s="34">
        <v>963501</v>
      </c>
      <c r="W28" s="21"/>
      <c r="X28" s="21"/>
      <c r="Y28" s="21"/>
      <c r="Z28" s="21"/>
      <c r="AA28" s="21"/>
      <c r="AB28" s="21"/>
      <c r="AC28" s="21"/>
      <c r="AD28" s="21"/>
      <c r="AE28" s="21"/>
      <c r="AF28" s="8" t="s">
        <v>130</v>
      </c>
      <c r="AG28" s="8">
        <v>3</v>
      </c>
      <c r="AH28" s="8" t="s">
        <v>131</v>
      </c>
      <c r="AI28" s="8" t="s">
        <v>44</v>
      </c>
      <c r="AJ28" s="1">
        <v>44393</v>
      </c>
      <c r="AK28" s="11"/>
      <c r="AL28" s="9" t="str">
        <f>AI28</f>
        <v>II спортивный разряд</v>
      </c>
      <c r="AM28" s="13">
        <f>AJ28</f>
        <v>44393</v>
      </c>
      <c r="AN28" s="13">
        <f>DATE(YEAR(AJ28)+2,MONTH(AJ28),DAY(AJ28))</f>
        <v>45123</v>
      </c>
      <c r="AO28" s="8">
        <v>24856</v>
      </c>
      <c r="AP28" s="8">
        <v>421705</v>
      </c>
      <c r="AQ28" s="8" t="s">
        <v>125</v>
      </c>
      <c r="AR28" s="8" t="s">
        <v>181</v>
      </c>
      <c r="AS28" s="8" t="s">
        <v>124</v>
      </c>
      <c r="AT28" s="10">
        <v>44962</v>
      </c>
      <c r="AU28" s="10">
        <v>44962</v>
      </c>
    </row>
    <row r="29" spans="1:47" ht="60" x14ac:dyDescent="0.25">
      <c r="A29" s="8">
        <v>27</v>
      </c>
      <c r="B29" s="9">
        <v>721762</v>
      </c>
      <c r="C29" s="9" t="s">
        <v>1</v>
      </c>
      <c r="D29" s="8" t="s">
        <v>69</v>
      </c>
      <c r="E29" s="8" t="s">
        <v>25</v>
      </c>
      <c r="F29" s="8" t="s">
        <v>68</v>
      </c>
      <c r="G29" s="10">
        <v>40469</v>
      </c>
      <c r="H29" s="9">
        <f>DATEDIF(G29,AT29,"Y")</f>
        <v>12</v>
      </c>
      <c r="I29" s="8" t="s">
        <v>6</v>
      </c>
      <c r="J29" s="8">
        <v>44</v>
      </c>
      <c r="K29" s="8" t="s">
        <v>29</v>
      </c>
      <c r="L29" s="8" t="s">
        <v>15</v>
      </c>
      <c r="M29" s="9">
        <v>714689</v>
      </c>
      <c r="N29" s="9" t="s">
        <v>4</v>
      </c>
      <c r="O29" s="8">
        <v>207027</v>
      </c>
      <c r="P29" s="8" t="s">
        <v>3</v>
      </c>
      <c r="Q29" s="9" t="s">
        <v>2</v>
      </c>
      <c r="R29" s="9" t="s">
        <v>170</v>
      </c>
      <c r="S29" s="9" t="s">
        <v>159</v>
      </c>
      <c r="T29" s="9" t="s">
        <v>182</v>
      </c>
      <c r="U29" s="8"/>
      <c r="V29" s="34">
        <v>963504</v>
      </c>
      <c r="W29" s="21"/>
      <c r="X29" s="21"/>
      <c r="Y29" s="21"/>
      <c r="Z29" s="21"/>
      <c r="AA29" s="21"/>
      <c r="AB29" s="21"/>
      <c r="AC29" s="21"/>
      <c r="AD29" s="21"/>
      <c r="AE29" s="21"/>
      <c r="AF29" s="8" t="s">
        <v>171</v>
      </c>
      <c r="AG29" s="8">
        <v>1</v>
      </c>
      <c r="AH29" s="8" t="s">
        <v>161</v>
      </c>
      <c r="AI29" s="8" t="s">
        <v>29</v>
      </c>
      <c r="AJ29" s="1">
        <v>44953</v>
      </c>
      <c r="AK29" s="12"/>
      <c r="AL29" s="9" t="str">
        <f>AI29</f>
        <v>I спортивный разряд</v>
      </c>
      <c r="AM29" s="13">
        <f>AJ29</f>
        <v>44953</v>
      </c>
      <c r="AN29" s="13">
        <f>DATE(YEAR(AJ29)+2,MONTH(AJ29),DAY(AJ29))</f>
        <v>45684</v>
      </c>
      <c r="AO29" s="8">
        <v>24856</v>
      </c>
      <c r="AP29" s="8">
        <v>421705</v>
      </c>
      <c r="AQ29" s="8" t="s">
        <v>125</v>
      </c>
      <c r="AR29" s="8" t="s">
        <v>181</v>
      </c>
      <c r="AS29" s="8" t="s">
        <v>124</v>
      </c>
      <c r="AT29" s="10">
        <v>44962</v>
      </c>
      <c r="AU29" s="10">
        <v>44962</v>
      </c>
    </row>
    <row r="30" spans="1:47" ht="60" x14ac:dyDescent="0.25">
      <c r="A30" s="8">
        <v>28</v>
      </c>
      <c r="B30" s="33">
        <v>692218</v>
      </c>
      <c r="C30" s="33" t="s">
        <v>7</v>
      </c>
      <c r="D30" s="17" t="s">
        <v>185</v>
      </c>
      <c r="E30" s="17" t="s">
        <v>16</v>
      </c>
      <c r="F30" s="17" t="s">
        <v>80</v>
      </c>
      <c r="G30" s="18">
        <v>39318</v>
      </c>
      <c r="H30" s="9">
        <f>DATEDIF(G30,AT30,"Y")</f>
        <v>15</v>
      </c>
      <c r="I30" s="8" t="s">
        <v>6</v>
      </c>
      <c r="J30" s="8">
        <v>44</v>
      </c>
      <c r="K30" s="8" t="s">
        <v>44</v>
      </c>
      <c r="L30" s="17" t="s">
        <v>186</v>
      </c>
      <c r="M30" s="33">
        <v>1547531</v>
      </c>
      <c r="N30" s="9" t="s">
        <v>4</v>
      </c>
      <c r="O30" s="8">
        <v>207027</v>
      </c>
      <c r="P30" s="8" t="s">
        <v>3</v>
      </c>
      <c r="Q30" s="9" t="s">
        <v>2</v>
      </c>
      <c r="R30" s="9" t="s">
        <v>163</v>
      </c>
      <c r="S30" s="33" t="s">
        <v>127</v>
      </c>
      <c r="T30" s="33" t="s">
        <v>180</v>
      </c>
      <c r="U30" s="16"/>
      <c r="V30" s="35">
        <v>963505</v>
      </c>
      <c r="W30" s="22"/>
      <c r="X30" s="22"/>
      <c r="Y30" s="22"/>
      <c r="Z30" s="22"/>
      <c r="AA30" s="22"/>
      <c r="AB30" s="22"/>
      <c r="AC30" s="22"/>
      <c r="AD30" s="22"/>
      <c r="AE30" s="22"/>
      <c r="AF30" s="17" t="s">
        <v>187</v>
      </c>
      <c r="AG30" s="17">
        <v>2</v>
      </c>
      <c r="AH30" s="8" t="s">
        <v>123</v>
      </c>
      <c r="AI30" s="8" t="s">
        <v>44</v>
      </c>
      <c r="AJ30" s="18">
        <v>44356</v>
      </c>
      <c r="AK30" s="12"/>
      <c r="AL30" s="9" t="str">
        <f>AI30</f>
        <v>II спортивный разряд</v>
      </c>
      <c r="AM30" s="13">
        <f>AJ30</f>
        <v>44356</v>
      </c>
      <c r="AN30" s="13">
        <f>DATE(YEAR(AJ30)+2,MONTH(AJ30),DAY(AJ30))</f>
        <v>45086</v>
      </c>
      <c r="AO30" s="8">
        <v>24856</v>
      </c>
      <c r="AP30" s="8">
        <v>421705</v>
      </c>
      <c r="AQ30" s="8" t="s">
        <v>125</v>
      </c>
      <c r="AR30" s="8" t="s">
        <v>181</v>
      </c>
      <c r="AS30" s="8" t="s">
        <v>124</v>
      </c>
      <c r="AT30" s="10">
        <v>44962</v>
      </c>
      <c r="AU30" s="10">
        <v>44962</v>
      </c>
    </row>
    <row r="31" spans="1:47" ht="60" x14ac:dyDescent="0.25">
      <c r="A31" s="8">
        <v>29</v>
      </c>
      <c r="B31" s="9">
        <v>721647</v>
      </c>
      <c r="C31" s="9" t="s">
        <v>1</v>
      </c>
      <c r="D31" s="8" t="s">
        <v>71</v>
      </c>
      <c r="E31" s="8" t="s">
        <v>0</v>
      </c>
      <c r="F31" s="8" t="s">
        <v>70</v>
      </c>
      <c r="G31" s="10">
        <v>40269</v>
      </c>
      <c r="H31" s="9">
        <f>DATEDIF(G31,AT31,"Y")</f>
        <v>12</v>
      </c>
      <c r="I31" s="8" t="s">
        <v>6</v>
      </c>
      <c r="J31" s="8">
        <v>44</v>
      </c>
      <c r="K31" s="8" t="s">
        <v>29</v>
      </c>
      <c r="L31" s="8" t="s">
        <v>15</v>
      </c>
      <c r="M31" s="9">
        <v>714689</v>
      </c>
      <c r="N31" s="9" t="s">
        <v>4</v>
      </c>
      <c r="O31" s="8">
        <v>207027</v>
      </c>
      <c r="P31" s="8" t="s">
        <v>3</v>
      </c>
      <c r="Q31" s="9" t="s">
        <v>2</v>
      </c>
      <c r="R31" s="9" t="s">
        <v>163</v>
      </c>
      <c r="S31" s="9" t="s">
        <v>159</v>
      </c>
      <c r="T31" s="9" t="s">
        <v>182</v>
      </c>
      <c r="U31" s="8"/>
      <c r="V31" s="34">
        <v>963506</v>
      </c>
      <c r="W31" s="21"/>
      <c r="X31" s="21"/>
      <c r="Y31" s="21"/>
      <c r="Z31" s="21"/>
      <c r="AA31" s="21"/>
      <c r="AB31" s="21"/>
      <c r="AC31" s="21"/>
      <c r="AD31" s="21"/>
      <c r="AE31" s="21"/>
      <c r="AF31" s="8" t="s">
        <v>169</v>
      </c>
      <c r="AG31" s="8">
        <v>1</v>
      </c>
      <c r="AH31" s="8" t="s">
        <v>131</v>
      </c>
      <c r="AI31" s="8" t="s">
        <v>29</v>
      </c>
      <c r="AJ31" s="1">
        <v>44589</v>
      </c>
      <c r="AK31" s="12"/>
      <c r="AL31" s="9" t="str">
        <f>AI31</f>
        <v>I спортивный разряд</v>
      </c>
      <c r="AM31" s="13">
        <f>AJ31</f>
        <v>44589</v>
      </c>
      <c r="AN31" s="13">
        <f>DATE(YEAR(AJ31)+3,MONTH(AJ31),DAY(AJ31))</f>
        <v>45685</v>
      </c>
      <c r="AO31" s="8">
        <v>24856</v>
      </c>
      <c r="AP31" s="8">
        <v>421705</v>
      </c>
      <c r="AQ31" s="8" t="s">
        <v>125</v>
      </c>
      <c r="AR31" s="8" t="s">
        <v>181</v>
      </c>
      <c r="AS31" s="8" t="s">
        <v>124</v>
      </c>
      <c r="AT31" s="10">
        <v>44962</v>
      </c>
      <c r="AU31" s="10">
        <v>44962</v>
      </c>
    </row>
    <row r="32" spans="1:47" ht="60" x14ac:dyDescent="0.25">
      <c r="A32" s="8">
        <v>30</v>
      </c>
      <c r="B32" s="9">
        <v>684896</v>
      </c>
      <c r="C32" s="9" t="s">
        <v>1</v>
      </c>
      <c r="D32" s="8" t="s">
        <v>57</v>
      </c>
      <c r="E32" s="8" t="s">
        <v>56</v>
      </c>
      <c r="F32" s="8" t="s">
        <v>55</v>
      </c>
      <c r="G32" s="10">
        <v>40170</v>
      </c>
      <c r="H32" s="9">
        <f>DATEDIF(G32,AT32,"Y")</f>
        <v>13</v>
      </c>
      <c r="I32" s="8" t="s">
        <v>6</v>
      </c>
      <c r="J32" s="8">
        <v>44</v>
      </c>
      <c r="K32" s="8" t="s">
        <v>29</v>
      </c>
      <c r="L32" s="8" t="s">
        <v>15</v>
      </c>
      <c r="M32" s="9">
        <v>714689</v>
      </c>
      <c r="N32" s="9" t="s">
        <v>4</v>
      </c>
      <c r="O32" s="8">
        <v>207027</v>
      </c>
      <c r="P32" s="8" t="s">
        <v>3</v>
      </c>
      <c r="Q32" s="9" t="s">
        <v>2</v>
      </c>
      <c r="R32" s="9" t="s">
        <v>163</v>
      </c>
      <c r="S32" s="9" t="s">
        <v>159</v>
      </c>
      <c r="T32" s="9" t="s">
        <v>182</v>
      </c>
      <c r="U32" s="8"/>
      <c r="V32" s="34">
        <v>963506</v>
      </c>
      <c r="W32" s="21"/>
      <c r="X32" s="21"/>
      <c r="Y32" s="21"/>
      <c r="Z32" s="21"/>
      <c r="AA32" s="21"/>
      <c r="AB32" s="21"/>
      <c r="AC32" s="21"/>
      <c r="AD32" s="21"/>
      <c r="AE32" s="21"/>
      <c r="AF32" s="8" t="s">
        <v>167</v>
      </c>
      <c r="AG32" s="8">
        <v>2</v>
      </c>
      <c r="AH32" s="8" t="s">
        <v>161</v>
      </c>
      <c r="AI32" s="8" t="s">
        <v>29</v>
      </c>
      <c r="AJ32" s="1">
        <v>44642</v>
      </c>
      <c r="AK32" s="12"/>
      <c r="AL32" s="9" t="str">
        <f>AI32</f>
        <v>I спортивный разряд</v>
      </c>
      <c r="AM32" s="13">
        <f>AJ32</f>
        <v>44642</v>
      </c>
      <c r="AN32" s="13">
        <f>DATE(YEAR(AJ32)+2,MONTH(AJ32),DAY(AJ32))</f>
        <v>45373</v>
      </c>
      <c r="AO32" s="8">
        <v>24856</v>
      </c>
      <c r="AP32" s="8">
        <v>421705</v>
      </c>
      <c r="AQ32" s="8" t="s">
        <v>125</v>
      </c>
      <c r="AR32" s="8" t="s">
        <v>181</v>
      </c>
      <c r="AS32" s="8" t="s">
        <v>124</v>
      </c>
      <c r="AT32" s="10">
        <v>44962</v>
      </c>
      <c r="AU32" s="10">
        <v>44962</v>
      </c>
    </row>
    <row r="33" spans="1:47" ht="60" x14ac:dyDescent="0.25">
      <c r="A33" s="8">
        <v>31</v>
      </c>
      <c r="B33" s="9">
        <v>854958</v>
      </c>
      <c r="C33" s="9" t="s">
        <v>1</v>
      </c>
      <c r="D33" s="8" t="s">
        <v>77</v>
      </c>
      <c r="E33" s="8" t="s">
        <v>64</v>
      </c>
      <c r="F33" s="8" t="s">
        <v>48</v>
      </c>
      <c r="G33" s="10">
        <v>40407</v>
      </c>
      <c r="H33" s="9">
        <f>DATEDIF(G33,AT33,"Y")</f>
        <v>12</v>
      </c>
      <c r="I33" s="8" t="s">
        <v>6</v>
      </c>
      <c r="J33" s="8">
        <v>44</v>
      </c>
      <c r="K33" s="8" t="s">
        <v>44</v>
      </c>
      <c r="L33" s="8" t="s">
        <v>15</v>
      </c>
      <c r="M33" s="9">
        <v>714689</v>
      </c>
      <c r="N33" s="9" t="s">
        <v>4</v>
      </c>
      <c r="O33" s="8">
        <v>207027</v>
      </c>
      <c r="P33" s="8" t="s">
        <v>3</v>
      </c>
      <c r="Q33" s="9" t="s">
        <v>2</v>
      </c>
      <c r="R33" s="8" t="s">
        <v>163</v>
      </c>
      <c r="S33" s="8" t="s">
        <v>159</v>
      </c>
      <c r="T33" s="8" t="s">
        <v>182</v>
      </c>
      <c r="U33" s="8"/>
      <c r="V33" s="34">
        <v>963506</v>
      </c>
      <c r="W33" s="21"/>
      <c r="X33" s="21"/>
      <c r="Y33" s="21"/>
      <c r="Z33" s="21"/>
      <c r="AA33" s="21"/>
      <c r="AB33" s="21"/>
      <c r="AC33" s="21"/>
      <c r="AD33" s="21"/>
      <c r="AE33" s="21"/>
      <c r="AF33" s="8" t="s">
        <v>162</v>
      </c>
      <c r="AG33" s="8">
        <v>3</v>
      </c>
      <c r="AH33" s="8" t="s">
        <v>161</v>
      </c>
      <c r="AI33" s="8" t="s">
        <v>44</v>
      </c>
      <c r="AJ33" s="1">
        <v>44953</v>
      </c>
      <c r="AK33" s="12"/>
      <c r="AL33" s="8" t="str">
        <f>AI33</f>
        <v>II спортивный разряд</v>
      </c>
      <c r="AM33" s="10">
        <f>AJ33</f>
        <v>44953</v>
      </c>
      <c r="AN33" s="13">
        <f>DATE(YEAR(AJ33)+2,MONTH(AJ33),DAY(AJ33))</f>
        <v>45684</v>
      </c>
      <c r="AO33" s="8">
        <v>24856</v>
      </c>
      <c r="AP33" s="8">
        <v>421705</v>
      </c>
      <c r="AQ33" s="8" t="s">
        <v>125</v>
      </c>
      <c r="AR33" s="8" t="s">
        <v>181</v>
      </c>
      <c r="AS33" s="8" t="s">
        <v>124</v>
      </c>
      <c r="AT33" s="10">
        <v>44962</v>
      </c>
      <c r="AU33" s="10">
        <v>44962</v>
      </c>
    </row>
    <row r="34" spans="1:47" ht="60" x14ac:dyDescent="0.25">
      <c r="A34" s="8">
        <v>32</v>
      </c>
      <c r="B34" s="9">
        <v>649788</v>
      </c>
      <c r="C34" s="9" t="s">
        <v>7</v>
      </c>
      <c r="D34" s="8" t="s">
        <v>42</v>
      </c>
      <c r="E34" s="8" t="s">
        <v>41</v>
      </c>
      <c r="F34" s="8" t="s">
        <v>17</v>
      </c>
      <c r="G34" s="10">
        <v>39255</v>
      </c>
      <c r="H34" s="9">
        <f>DATEDIF(G34,AT34,"Y")</f>
        <v>15</v>
      </c>
      <c r="I34" s="8" t="s">
        <v>6</v>
      </c>
      <c r="J34" s="8">
        <v>44</v>
      </c>
      <c r="K34" s="8" t="s">
        <v>20</v>
      </c>
      <c r="L34" s="8" t="s">
        <v>11</v>
      </c>
      <c r="M34" s="9">
        <v>639974</v>
      </c>
      <c r="N34" s="9" t="s">
        <v>4</v>
      </c>
      <c r="O34" s="8">
        <v>207027</v>
      </c>
      <c r="P34" s="8" t="s">
        <v>3</v>
      </c>
      <c r="Q34" s="9" t="s">
        <v>2</v>
      </c>
      <c r="R34" s="8" t="s">
        <v>151</v>
      </c>
      <c r="S34" s="8" t="s">
        <v>127</v>
      </c>
      <c r="T34" s="8" t="s">
        <v>180</v>
      </c>
      <c r="U34" s="8"/>
      <c r="V34" s="34">
        <v>1113472</v>
      </c>
      <c r="W34" s="21"/>
      <c r="X34" s="21"/>
      <c r="Y34" s="21"/>
      <c r="Z34" s="21"/>
      <c r="AA34" s="21"/>
      <c r="AB34" s="21"/>
      <c r="AC34" s="21"/>
      <c r="AD34" s="21"/>
      <c r="AE34" s="21"/>
      <c r="AF34" s="8" t="s">
        <v>152</v>
      </c>
      <c r="AG34" s="8">
        <v>1</v>
      </c>
      <c r="AH34" s="8" t="s">
        <v>131</v>
      </c>
      <c r="AI34" s="8" t="s">
        <v>29</v>
      </c>
      <c r="AJ34" s="15">
        <v>44642</v>
      </c>
      <c r="AK34" s="37"/>
      <c r="AL34" s="8" t="s">
        <v>44</v>
      </c>
      <c r="AM34" s="18">
        <v>45118</v>
      </c>
      <c r="AN34" s="13">
        <f>DATE(YEAR(AM34)+2,MONTH(AM34),DAY(AM34))</f>
        <v>45849</v>
      </c>
      <c r="AO34" s="8">
        <v>24856</v>
      </c>
      <c r="AP34" s="8">
        <v>421705</v>
      </c>
      <c r="AQ34" s="8" t="s">
        <v>125</v>
      </c>
      <c r="AR34" s="8" t="s">
        <v>181</v>
      </c>
      <c r="AS34" s="8" t="s">
        <v>124</v>
      </c>
      <c r="AT34" s="10">
        <v>44962</v>
      </c>
      <c r="AU34" s="10">
        <v>44962</v>
      </c>
    </row>
    <row r="35" spans="1:47" ht="60" x14ac:dyDescent="0.25">
      <c r="A35" s="8">
        <v>33</v>
      </c>
      <c r="B35" s="9">
        <v>586826</v>
      </c>
      <c r="C35" s="9" t="s">
        <v>7</v>
      </c>
      <c r="D35" s="8" t="s">
        <v>40</v>
      </c>
      <c r="E35" s="8" t="s">
        <v>39</v>
      </c>
      <c r="F35" s="8" t="s">
        <v>38</v>
      </c>
      <c r="G35" s="10">
        <v>39167</v>
      </c>
      <c r="H35" s="9">
        <f>DATEDIF(G35,AT35,"Y")</f>
        <v>15</v>
      </c>
      <c r="I35" s="8" t="s">
        <v>6</v>
      </c>
      <c r="J35" s="8">
        <v>44</v>
      </c>
      <c r="K35" s="8" t="s">
        <v>20</v>
      </c>
      <c r="L35" s="8" t="s">
        <v>13</v>
      </c>
      <c r="M35" s="9">
        <v>187065</v>
      </c>
      <c r="N35" s="9" t="s">
        <v>4</v>
      </c>
      <c r="O35" s="8">
        <v>207027</v>
      </c>
      <c r="P35" s="8" t="s">
        <v>3</v>
      </c>
      <c r="Q35" s="9" t="s">
        <v>2</v>
      </c>
      <c r="R35" s="8" t="s">
        <v>151</v>
      </c>
      <c r="S35" s="8" t="s">
        <v>127</v>
      </c>
      <c r="T35" s="8" t="s">
        <v>180</v>
      </c>
      <c r="U35" s="8"/>
      <c r="V35" s="34">
        <v>1113472</v>
      </c>
      <c r="W35" s="21"/>
      <c r="X35" s="21"/>
      <c r="Y35" s="21"/>
      <c r="Z35" s="21"/>
      <c r="AA35" s="21"/>
      <c r="AB35" s="21"/>
      <c r="AC35" s="21"/>
      <c r="AD35" s="21"/>
      <c r="AE35" s="21"/>
      <c r="AF35" s="8" t="s">
        <v>154</v>
      </c>
      <c r="AG35" s="8">
        <v>2</v>
      </c>
      <c r="AH35" s="8" t="s">
        <v>123</v>
      </c>
      <c r="AI35" s="8" t="s">
        <v>29</v>
      </c>
      <c r="AJ35" s="15">
        <v>44642</v>
      </c>
      <c r="AK35" s="37"/>
      <c r="AL35" s="8" t="s">
        <v>44</v>
      </c>
      <c r="AM35" s="18">
        <v>45118</v>
      </c>
      <c r="AN35" s="13">
        <f>DATE(YEAR(AM35)+2,MONTH(AM35),DAY(AM35))</f>
        <v>45849</v>
      </c>
      <c r="AO35" s="8">
        <v>24856</v>
      </c>
      <c r="AP35" s="8">
        <v>421705</v>
      </c>
      <c r="AQ35" s="8" t="s">
        <v>125</v>
      </c>
      <c r="AR35" s="8" t="s">
        <v>181</v>
      </c>
      <c r="AS35" s="8" t="s">
        <v>124</v>
      </c>
      <c r="AT35" s="10">
        <v>44962</v>
      </c>
      <c r="AU35" s="10">
        <v>44962</v>
      </c>
    </row>
    <row r="36" spans="1:47" ht="60" x14ac:dyDescent="0.25">
      <c r="A36" s="8">
        <v>34</v>
      </c>
      <c r="B36" s="9">
        <v>682537</v>
      </c>
      <c r="C36" s="9" t="s">
        <v>7</v>
      </c>
      <c r="D36" s="8" t="s">
        <v>28</v>
      </c>
      <c r="E36" s="8" t="s">
        <v>14</v>
      </c>
      <c r="F36" s="8" t="s">
        <v>27</v>
      </c>
      <c r="G36" s="10">
        <v>39720</v>
      </c>
      <c r="H36" s="9">
        <f>DATEDIF(G36,AT36,"Y")</f>
        <v>14</v>
      </c>
      <c r="I36" s="8" t="s">
        <v>6</v>
      </c>
      <c r="J36" s="8">
        <v>44</v>
      </c>
      <c r="K36" s="8" t="s">
        <v>20</v>
      </c>
      <c r="L36" s="8" t="s">
        <v>5</v>
      </c>
      <c r="M36" s="9">
        <v>187271</v>
      </c>
      <c r="N36" s="9" t="s">
        <v>4</v>
      </c>
      <c r="O36" s="8">
        <v>207027</v>
      </c>
      <c r="P36" s="8" t="s">
        <v>3</v>
      </c>
      <c r="Q36" s="9" t="s">
        <v>2</v>
      </c>
      <c r="R36" s="8" t="s">
        <v>126</v>
      </c>
      <c r="S36" s="8" t="s">
        <v>127</v>
      </c>
      <c r="T36" s="8" t="s">
        <v>180</v>
      </c>
      <c r="U36" s="8"/>
      <c r="V36" s="34">
        <v>1113474</v>
      </c>
      <c r="W36" s="21"/>
      <c r="X36" s="21"/>
      <c r="Y36" s="21"/>
      <c r="Z36" s="21"/>
      <c r="AA36" s="21"/>
      <c r="AB36" s="21"/>
      <c r="AC36" s="21"/>
      <c r="AD36" s="21"/>
      <c r="AE36" s="21"/>
      <c r="AF36" s="8" t="s">
        <v>149</v>
      </c>
      <c r="AG36" s="8">
        <v>1</v>
      </c>
      <c r="AH36" s="8" t="s">
        <v>131</v>
      </c>
      <c r="AI36" s="8" t="s">
        <v>20</v>
      </c>
      <c r="AJ36" s="1">
        <v>44953</v>
      </c>
      <c r="AK36" s="12"/>
      <c r="AL36" s="8" t="str">
        <f>AI36</f>
        <v>Кандидат в мастера спорта</v>
      </c>
      <c r="AM36" s="10">
        <f>AJ36</f>
        <v>44953</v>
      </c>
      <c r="AN36" s="13">
        <f>DATE(YEAR(AJ36)+2,MONTH(AJ36),DAY(AJ36))</f>
        <v>45684</v>
      </c>
      <c r="AO36" s="8">
        <v>24856</v>
      </c>
      <c r="AP36" s="8">
        <v>421705</v>
      </c>
      <c r="AQ36" s="8" t="s">
        <v>125</v>
      </c>
      <c r="AR36" s="8" t="s">
        <v>181</v>
      </c>
      <c r="AS36" s="8" t="s">
        <v>124</v>
      </c>
      <c r="AT36" s="10">
        <v>44962</v>
      </c>
      <c r="AU36" s="10">
        <v>44962</v>
      </c>
    </row>
    <row r="37" spans="1:47" ht="60" x14ac:dyDescent="0.25">
      <c r="A37" s="8">
        <v>35</v>
      </c>
      <c r="B37" s="9">
        <v>682289</v>
      </c>
      <c r="C37" s="9" t="s">
        <v>7</v>
      </c>
      <c r="D37" s="8" t="s">
        <v>23</v>
      </c>
      <c r="E37" s="8" t="s">
        <v>22</v>
      </c>
      <c r="F37" s="8" t="s">
        <v>21</v>
      </c>
      <c r="G37" s="10">
        <v>39640</v>
      </c>
      <c r="H37" s="9">
        <f>DATEDIF(G37,AT37,"Y")</f>
        <v>14</v>
      </c>
      <c r="I37" s="8" t="s">
        <v>6</v>
      </c>
      <c r="J37" s="8">
        <v>44</v>
      </c>
      <c r="K37" s="8" t="s">
        <v>20</v>
      </c>
      <c r="L37" s="8" t="s">
        <v>5</v>
      </c>
      <c r="M37" s="8">
        <v>187271</v>
      </c>
      <c r="N37" s="9" t="s">
        <v>4</v>
      </c>
      <c r="O37" s="8">
        <v>207027</v>
      </c>
      <c r="P37" s="8" t="s">
        <v>3</v>
      </c>
      <c r="Q37" s="9" t="s">
        <v>2</v>
      </c>
      <c r="R37" s="9" t="s">
        <v>126</v>
      </c>
      <c r="S37" s="9" t="s">
        <v>127</v>
      </c>
      <c r="T37" s="9" t="s">
        <v>180</v>
      </c>
      <c r="U37" s="9"/>
      <c r="V37" s="34">
        <v>1113474</v>
      </c>
      <c r="W37" s="21"/>
      <c r="X37" s="21"/>
      <c r="Y37" s="21"/>
      <c r="Z37" s="21"/>
      <c r="AA37" s="21"/>
      <c r="AB37" s="21"/>
      <c r="AC37" s="21"/>
      <c r="AD37" s="21"/>
      <c r="AE37" s="21"/>
      <c r="AF37" s="8" t="s">
        <v>132</v>
      </c>
      <c r="AG37" s="9">
        <v>2</v>
      </c>
      <c r="AH37" s="8" t="s">
        <v>131</v>
      </c>
      <c r="AI37" s="8" t="s">
        <v>20</v>
      </c>
      <c r="AJ37" s="1">
        <v>44749</v>
      </c>
      <c r="AK37" s="12"/>
      <c r="AL37" s="9" t="str">
        <f>AI37</f>
        <v>Кандидат в мастера спорта</v>
      </c>
      <c r="AM37" s="13">
        <f>AJ37</f>
        <v>44749</v>
      </c>
      <c r="AN37" s="13">
        <f>DATE(YEAR(AJ37)+3,MONTH(AJ37),DAY(AJ37))</f>
        <v>45845</v>
      </c>
      <c r="AO37" s="8">
        <v>24856</v>
      </c>
      <c r="AP37" s="8">
        <v>421705</v>
      </c>
      <c r="AQ37" s="8" t="s">
        <v>125</v>
      </c>
      <c r="AR37" s="8" t="s">
        <v>181</v>
      </c>
      <c r="AS37" s="8" t="s">
        <v>124</v>
      </c>
      <c r="AT37" s="10">
        <v>44962</v>
      </c>
      <c r="AU37" s="10">
        <v>44962</v>
      </c>
    </row>
    <row r="38" spans="1:47" ht="60" x14ac:dyDescent="0.25">
      <c r="A38" s="8">
        <v>36</v>
      </c>
      <c r="B38" s="9">
        <v>642526</v>
      </c>
      <c r="C38" s="9" t="s">
        <v>7</v>
      </c>
      <c r="D38" s="8" t="s">
        <v>67</v>
      </c>
      <c r="E38" s="8" t="s">
        <v>66</v>
      </c>
      <c r="F38" s="8" t="s">
        <v>12</v>
      </c>
      <c r="G38" s="10">
        <v>39506</v>
      </c>
      <c r="H38" s="9">
        <f>DATEDIF(G38,AT38,"Y")</f>
        <v>14</v>
      </c>
      <c r="I38" s="8" t="s">
        <v>6</v>
      </c>
      <c r="J38" s="8">
        <v>44</v>
      </c>
      <c r="K38" s="8" t="s">
        <v>29</v>
      </c>
      <c r="L38" s="8" t="s">
        <v>13</v>
      </c>
      <c r="M38" s="8">
        <v>187065</v>
      </c>
      <c r="N38" s="9" t="s">
        <v>4</v>
      </c>
      <c r="O38" s="8">
        <v>207027</v>
      </c>
      <c r="P38" s="8" t="s">
        <v>3</v>
      </c>
      <c r="Q38" s="9" t="s">
        <v>2</v>
      </c>
      <c r="R38" s="9" t="s">
        <v>126</v>
      </c>
      <c r="S38" s="9" t="s">
        <v>127</v>
      </c>
      <c r="T38" s="9" t="s">
        <v>180</v>
      </c>
      <c r="U38" s="8"/>
      <c r="V38" s="34">
        <v>1113474</v>
      </c>
      <c r="W38" s="21"/>
      <c r="X38" s="21"/>
      <c r="Y38" s="21"/>
      <c r="Z38" s="21"/>
      <c r="AA38" s="21"/>
      <c r="AB38" s="21"/>
      <c r="AC38" s="21"/>
      <c r="AD38" s="21"/>
      <c r="AE38" s="21"/>
      <c r="AF38" s="8" t="s">
        <v>128</v>
      </c>
      <c r="AG38" s="8">
        <v>3</v>
      </c>
      <c r="AH38" s="8" t="s">
        <v>123</v>
      </c>
      <c r="AI38" s="27" t="s">
        <v>44</v>
      </c>
      <c r="AJ38" s="28">
        <v>44393</v>
      </c>
      <c r="AK38" s="12"/>
      <c r="AL38" s="9" t="str">
        <f>AI38</f>
        <v>II спортивный разряд</v>
      </c>
      <c r="AM38" s="13">
        <f>AJ38</f>
        <v>44393</v>
      </c>
      <c r="AN38" s="13">
        <f>DATE(YEAR(AJ38)+3,MONTH(AJ38),DAY(AJ38))</f>
        <v>45489</v>
      </c>
      <c r="AO38" s="8">
        <v>24856</v>
      </c>
      <c r="AP38" s="8">
        <v>421705</v>
      </c>
      <c r="AQ38" s="8" t="s">
        <v>125</v>
      </c>
      <c r="AR38" s="8" t="s">
        <v>181</v>
      </c>
      <c r="AS38" s="8" t="s">
        <v>124</v>
      </c>
      <c r="AT38" s="10">
        <v>44962</v>
      </c>
      <c r="AU38" s="10">
        <v>44962</v>
      </c>
    </row>
    <row r="39" spans="1:47" ht="60" x14ac:dyDescent="0.25">
      <c r="A39" s="8">
        <v>37</v>
      </c>
      <c r="B39" s="9">
        <v>586737</v>
      </c>
      <c r="C39" s="9" t="s">
        <v>7</v>
      </c>
      <c r="D39" s="8" t="s">
        <v>59</v>
      </c>
      <c r="E39" s="8" t="s">
        <v>58</v>
      </c>
      <c r="F39" s="8" t="s">
        <v>17</v>
      </c>
      <c r="G39" s="10">
        <v>39238</v>
      </c>
      <c r="H39" s="9">
        <f>DATEDIF(G39,AT39,"Y")</f>
        <v>15</v>
      </c>
      <c r="I39" s="8" t="s">
        <v>6</v>
      </c>
      <c r="J39" s="8">
        <v>44</v>
      </c>
      <c r="K39" s="8" t="s">
        <v>29</v>
      </c>
      <c r="L39" s="8" t="s">
        <v>13</v>
      </c>
      <c r="M39" s="8">
        <v>187065</v>
      </c>
      <c r="N39" s="9" t="s">
        <v>4</v>
      </c>
      <c r="O39" s="8">
        <v>207027</v>
      </c>
      <c r="P39" s="9" t="s">
        <v>3</v>
      </c>
      <c r="Q39" s="9" t="s">
        <v>2</v>
      </c>
      <c r="R39" s="8" t="s">
        <v>134</v>
      </c>
      <c r="S39" s="8" t="s">
        <v>127</v>
      </c>
      <c r="T39" s="8" t="s">
        <v>180</v>
      </c>
      <c r="U39" s="9"/>
      <c r="V39" s="34">
        <v>1113476</v>
      </c>
      <c r="W39" s="20"/>
      <c r="X39" s="20"/>
      <c r="Y39" s="20"/>
      <c r="Z39" s="20"/>
      <c r="AA39" s="20"/>
      <c r="AB39" s="20"/>
      <c r="AC39" s="20"/>
      <c r="AD39" s="20"/>
      <c r="AE39" s="20"/>
      <c r="AF39" s="36" t="s">
        <v>135</v>
      </c>
      <c r="AG39" s="9">
        <v>1</v>
      </c>
      <c r="AH39" s="8" t="s">
        <v>131</v>
      </c>
      <c r="AI39" s="8" t="s">
        <v>29</v>
      </c>
      <c r="AJ39" s="1">
        <v>44749</v>
      </c>
      <c r="AK39" s="12"/>
      <c r="AL39" s="8" t="str">
        <f>AI39</f>
        <v>I спортивный разряд</v>
      </c>
      <c r="AM39" s="10">
        <f>AJ39</f>
        <v>44749</v>
      </c>
      <c r="AN39" s="13">
        <f>DATE(YEAR(AJ39)+2,MONTH(AJ39),DAY(AJ39))</f>
        <v>45480</v>
      </c>
      <c r="AO39" s="8">
        <v>24856</v>
      </c>
      <c r="AP39" s="8">
        <v>421705</v>
      </c>
      <c r="AQ39" s="8" t="s">
        <v>125</v>
      </c>
      <c r="AR39" s="8" t="s">
        <v>181</v>
      </c>
      <c r="AS39" s="8" t="s">
        <v>124</v>
      </c>
      <c r="AT39" s="10">
        <v>44962</v>
      </c>
      <c r="AU39" s="10">
        <v>44962</v>
      </c>
    </row>
    <row r="40" spans="1:47" ht="60" x14ac:dyDescent="0.25">
      <c r="A40" s="8">
        <v>38</v>
      </c>
      <c r="B40" s="8">
        <v>649788</v>
      </c>
      <c r="C40" s="8" t="s">
        <v>7</v>
      </c>
      <c r="D40" s="8" t="s">
        <v>42</v>
      </c>
      <c r="E40" s="8" t="s">
        <v>41</v>
      </c>
      <c r="F40" s="8" t="s">
        <v>17</v>
      </c>
      <c r="G40" s="10">
        <v>39255</v>
      </c>
      <c r="H40" s="8">
        <f>DATEDIF(G40,AT40,"Y")</f>
        <v>15</v>
      </c>
      <c r="I40" s="8" t="s">
        <v>6</v>
      </c>
      <c r="J40" s="8">
        <v>44</v>
      </c>
      <c r="K40" s="8" t="s">
        <v>20</v>
      </c>
      <c r="L40" s="8" t="s">
        <v>11</v>
      </c>
      <c r="M40" s="8">
        <v>639974</v>
      </c>
      <c r="N40" s="8" t="s">
        <v>4</v>
      </c>
      <c r="O40" s="8">
        <v>207027</v>
      </c>
      <c r="P40" s="8" t="s">
        <v>3</v>
      </c>
      <c r="Q40" s="8" t="s">
        <v>2</v>
      </c>
      <c r="R40" s="9" t="s">
        <v>134</v>
      </c>
      <c r="S40" s="8" t="s">
        <v>127</v>
      </c>
      <c r="T40" s="8" t="s">
        <v>180</v>
      </c>
      <c r="U40" s="8"/>
      <c r="V40" s="34">
        <v>1113476</v>
      </c>
      <c r="W40" s="21"/>
      <c r="X40" s="21"/>
      <c r="Y40" s="21"/>
      <c r="Z40" s="21"/>
      <c r="AA40" s="21"/>
      <c r="AB40" s="21"/>
      <c r="AC40" s="21"/>
      <c r="AD40" s="21"/>
      <c r="AE40" s="21"/>
      <c r="AF40" s="8" t="s">
        <v>153</v>
      </c>
      <c r="AG40" s="8">
        <v>3</v>
      </c>
      <c r="AH40" s="8" t="s">
        <v>123</v>
      </c>
      <c r="AI40" s="8" t="s">
        <v>29</v>
      </c>
      <c r="AJ40" s="15">
        <v>44642</v>
      </c>
      <c r="AK40" s="11"/>
      <c r="AL40" s="8" t="str">
        <f>AI40</f>
        <v>I спортивный разряд</v>
      </c>
      <c r="AM40" s="10">
        <f>AJ40</f>
        <v>44642</v>
      </c>
      <c r="AN40" s="13">
        <f>DATE(YEAR(AJ40)+3,MONTH(AJ40),DAY(AJ40))</f>
        <v>45738</v>
      </c>
      <c r="AO40" s="19">
        <v>24856</v>
      </c>
      <c r="AP40" s="8">
        <v>421705</v>
      </c>
      <c r="AQ40" s="8" t="s">
        <v>125</v>
      </c>
      <c r="AR40" s="8" t="s">
        <v>181</v>
      </c>
      <c r="AS40" s="8" t="s">
        <v>124</v>
      </c>
      <c r="AT40" s="10">
        <v>44962</v>
      </c>
      <c r="AU40" s="10">
        <v>44962</v>
      </c>
    </row>
    <row r="41" spans="1:47" ht="60" x14ac:dyDescent="0.25">
      <c r="A41" s="8">
        <v>39</v>
      </c>
      <c r="B41" s="8">
        <v>958716</v>
      </c>
      <c r="C41" s="8" t="s">
        <v>7</v>
      </c>
      <c r="D41" s="8" t="s">
        <v>53</v>
      </c>
      <c r="E41" s="8" t="s">
        <v>52</v>
      </c>
      <c r="F41" s="8" t="s">
        <v>51</v>
      </c>
      <c r="G41" s="10">
        <v>39542</v>
      </c>
      <c r="H41" s="8">
        <f>DATEDIF(G41,AT41,"Y")</f>
        <v>14</v>
      </c>
      <c r="I41" s="8" t="s">
        <v>6</v>
      </c>
      <c r="J41" s="8">
        <v>44</v>
      </c>
      <c r="K41" s="8" t="s">
        <v>29</v>
      </c>
      <c r="L41" s="8" t="s">
        <v>5</v>
      </c>
      <c r="M41" s="8">
        <v>187271</v>
      </c>
      <c r="N41" s="8" t="s">
        <v>4</v>
      </c>
      <c r="O41" s="8">
        <v>207027</v>
      </c>
      <c r="P41" s="8" t="s">
        <v>3</v>
      </c>
      <c r="Q41" s="8" t="s">
        <v>2</v>
      </c>
      <c r="R41" s="9" t="s">
        <v>134</v>
      </c>
      <c r="S41" s="8" t="s">
        <v>127</v>
      </c>
      <c r="T41" s="8" t="s">
        <v>180</v>
      </c>
      <c r="U41" s="8"/>
      <c r="V41" s="34">
        <v>1113476</v>
      </c>
      <c r="W41" s="21"/>
      <c r="X41" s="21"/>
      <c r="Y41" s="21"/>
      <c r="Z41" s="21"/>
      <c r="AA41" s="21"/>
      <c r="AB41" s="21"/>
      <c r="AC41" s="21"/>
      <c r="AD41" s="21"/>
      <c r="AE41" s="21"/>
      <c r="AF41" s="14" t="s">
        <v>142</v>
      </c>
      <c r="AG41" s="8">
        <v>4</v>
      </c>
      <c r="AH41" s="8" t="s">
        <v>123</v>
      </c>
      <c r="AI41" s="8" t="s">
        <v>29</v>
      </c>
      <c r="AJ41" s="1">
        <v>44707</v>
      </c>
      <c r="AK41" s="11"/>
      <c r="AL41" s="8" t="str">
        <f>AI41</f>
        <v>I спортивный разряд</v>
      </c>
      <c r="AM41" s="10">
        <f>AJ41</f>
        <v>44707</v>
      </c>
      <c r="AN41" s="13">
        <f>DATE(YEAR(AJ41)+2,MONTH(AJ41),DAY(AJ41))</f>
        <v>45438</v>
      </c>
      <c r="AO41" s="19">
        <v>24856</v>
      </c>
      <c r="AP41" s="8">
        <v>421705</v>
      </c>
      <c r="AQ41" s="8" t="s">
        <v>125</v>
      </c>
      <c r="AR41" s="8" t="s">
        <v>181</v>
      </c>
      <c r="AS41" s="8" t="s">
        <v>124</v>
      </c>
      <c r="AT41" s="10">
        <v>44962</v>
      </c>
      <c r="AU41" s="10">
        <v>44962</v>
      </c>
    </row>
    <row r="42" spans="1:47" ht="60" x14ac:dyDescent="0.25">
      <c r="A42" s="8">
        <v>40</v>
      </c>
      <c r="B42" s="8">
        <v>765478</v>
      </c>
      <c r="C42" s="8" t="s">
        <v>7</v>
      </c>
      <c r="D42" s="8" t="s">
        <v>35</v>
      </c>
      <c r="E42" s="8" t="s">
        <v>14</v>
      </c>
      <c r="F42" s="8" t="s">
        <v>34</v>
      </c>
      <c r="G42" s="10">
        <v>39329</v>
      </c>
      <c r="H42" s="8">
        <f>DATEDIF(G42,AT42,"Y")</f>
        <v>15</v>
      </c>
      <c r="I42" s="8" t="s">
        <v>6</v>
      </c>
      <c r="J42" s="8">
        <v>44</v>
      </c>
      <c r="K42" s="8" t="s">
        <v>20</v>
      </c>
      <c r="L42" s="8" t="s">
        <v>11</v>
      </c>
      <c r="M42" s="8">
        <v>639974</v>
      </c>
      <c r="N42" s="8" t="s">
        <v>4</v>
      </c>
      <c r="O42" s="8">
        <v>207027</v>
      </c>
      <c r="P42" s="8" t="s">
        <v>3</v>
      </c>
      <c r="Q42" s="8" t="s">
        <v>2</v>
      </c>
      <c r="R42" s="8" t="s">
        <v>143</v>
      </c>
      <c r="S42" s="8" t="s">
        <v>127</v>
      </c>
      <c r="T42" s="8" t="s">
        <v>180</v>
      </c>
      <c r="U42" s="8"/>
      <c r="V42" s="34">
        <v>1113477</v>
      </c>
      <c r="W42" s="21"/>
      <c r="X42" s="21"/>
      <c r="Y42" s="21"/>
      <c r="Z42" s="21"/>
      <c r="AA42" s="21"/>
      <c r="AB42" s="21"/>
      <c r="AC42" s="21"/>
      <c r="AD42" s="21"/>
      <c r="AE42" s="21"/>
      <c r="AF42" s="8" t="s">
        <v>147</v>
      </c>
      <c r="AG42" s="8">
        <v>1</v>
      </c>
      <c r="AH42" s="8" t="s">
        <v>179</v>
      </c>
      <c r="AI42" s="8" t="s">
        <v>20</v>
      </c>
      <c r="AJ42" s="1">
        <v>44589</v>
      </c>
      <c r="AK42" s="11"/>
      <c r="AL42" s="8" t="str">
        <f>AI42</f>
        <v>Кандидат в мастера спорта</v>
      </c>
      <c r="AM42" s="10">
        <f>AJ42</f>
        <v>44589</v>
      </c>
      <c r="AN42" s="13">
        <f>DATE(YEAR(AJ42)+2,MONTH(AJ42),DAY(AJ42))</f>
        <v>45319</v>
      </c>
      <c r="AO42" s="19">
        <v>24856</v>
      </c>
      <c r="AP42" s="8">
        <v>421705</v>
      </c>
      <c r="AQ42" s="8" t="s">
        <v>125</v>
      </c>
      <c r="AR42" s="8" t="s">
        <v>181</v>
      </c>
      <c r="AS42" s="8" t="s">
        <v>124</v>
      </c>
      <c r="AT42" s="10">
        <v>44962</v>
      </c>
      <c r="AU42" s="10">
        <v>44962</v>
      </c>
    </row>
    <row r="43" spans="1:47" x14ac:dyDescent="0.25">
      <c r="A43" s="8"/>
    </row>
  </sheetData>
  <sortState ref="A3:AU42">
    <sortCondition ref="V3"/>
  </sortState>
  <mergeCells count="4">
    <mergeCell ref="A1:O1"/>
    <mergeCell ref="P1:AH1"/>
    <mergeCell ref="AI1:AN1"/>
    <mergeCell ref="AO1:AU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Отбор_ПМос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Куфнер Светлана Ивановна</cp:lastModifiedBy>
  <dcterms:created xsi:type="dcterms:W3CDTF">2024-01-10T10:37:56Z</dcterms:created>
  <dcterms:modified xsi:type="dcterms:W3CDTF">2024-02-09T11:35:24Z</dcterms:modified>
</cp:coreProperties>
</file>