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5.9.69\спортивный отдел\Методисты жемчужина\РАБОЧАЯ\Соревнования\МАШИНОЧИТАЕМЫЕ ПРОТОКОЛЫ\2024 перенести в иас\"/>
    </mc:Choice>
  </mc:AlternateContent>
  <bookViews>
    <workbookView xWindow="0" yWindow="0" windowWidth="28800" windowHeight="12300"/>
  </bookViews>
  <sheets>
    <sheet name="Отбор_КМос_3 эта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" i="3" l="1"/>
  <c r="AA11" i="3" s="1"/>
  <c r="H11" i="3"/>
  <c r="AC3" i="3"/>
  <c r="AB3" i="3"/>
  <c r="Y3" i="3"/>
  <c r="AA3" i="3" s="1"/>
  <c r="H3" i="3"/>
  <c r="AC19" i="3"/>
  <c r="AB19" i="3"/>
  <c r="Y19" i="3"/>
  <c r="AA19" i="3" s="1"/>
  <c r="H19" i="3"/>
  <c r="Y43" i="3"/>
  <c r="AA43" i="3" s="1"/>
  <c r="H43" i="3"/>
  <c r="AC7" i="3"/>
  <c r="AB7" i="3"/>
  <c r="AA7" i="3"/>
  <c r="K7" i="3"/>
  <c r="H7" i="3"/>
  <c r="Y6" i="3"/>
  <c r="AA6" i="3" s="1"/>
  <c r="H6" i="3"/>
  <c r="Y23" i="3"/>
  <c r="AA23" i="3" s="1"/>
  <c r="H23" i="3"/>
  <c r="AC33" i="3"/>
  <c r="AB33" i="3"/>
  <c r="Y33" i="3"/>
  <c r="AA33" i="3" s="1"/>
  <c r="H33" i="3"/>
  <c r="AC38" i="3"/>
  <c r="AB38" i="3"/>
  <c r="AA38" i="3"/>
  <c r="K38" i="3"/>
  <c r="H38" i="3"/>
  <c r="Y46" i="3"/>
  <c r="AA46" i="3" s="1"/>
  <c r="H46" i="3"/>
  <c r="AC21" i="3"/>
  <c r="AB21" i="3"/>
  <c r="Y21" i="3"/>
  <c r="AA21" i="3" s="1"/>
  <c r="H21" i="3"/>
  <c r="AC37" i="3"/>
  <c r="AB37" i="3"/>
  <c r="AA37" i="3"/>
  <c r="K37" i="3"/>
  <c r="H37" i="3"/>
  <c r="Y10" i="3"/>
  <c r="AA10" i="3" s="1"/>
  <c r="H10" i="3"/>
  <c r="AC35" i="3"/>
  <c r="AB35" i="3"/>
  <c r="AA35" i="3"/>
  <c r="K35" i="3"/>
  <c r="H35" i="3"/>
  <c r="AC18" i="3"/>
  <c r="AB18" i="3"/>
  <c r="Y18" i="3"/>
  <c r="AA18" i="3" s="1"/>
  <c r="H18" i="3"/>
  <c r="AC26" i="3"/>
  <c r="AB26" i="3"/>
  <c r="Y26" i="3"/>
  <c r="AA26" i="3" s="1"/>
  <c r="H26" i="3"/>
  <c r="AC22" i="3"/>
  <c r="AB22" i="3"/>
  <c r="AA22" i="3"/>
  <c r="K22" i="3"/>
  <c r="H22" i="3"/>
  <c r="AC25" i="3"/>
  <c r="AB25" i="3"/>
  <c r="AA25" i="3"/>
  <c r="K25" i="3"/>
  <c r="H25" i="3"/>
  <c r="AC34" i="3"/>
  <c r="AB34" i="3"/>
  <c r="Y34" i="3"/>
  <c r="AA34" i="3" s="1"/>
  <c r="H34" i="3"/>
  <c r="Y45" i="3"/>
  <c r="AA45" i="3" s="1"/>
  <c r="H45" i="3"/>
  <c r="Y16" i="3"/>
  <c r="AA16" i="3" s="1"/>
  <c r="H16" i="3"/>
  <c r="AC30" i="3"/>
  <c r="AB30" i="3"/>
  <c r="Y30" i="3"/>
  <c r="AA30" i="3" s="1"/>
  <c r="H30" i="3"/>
  <c r="Y42" i="3"/>
  <c r="AA42" i="3" s="1"/>
  <c r="H42" i="3"/>
  <c r="AC28" i="3"/>
  <c r="AB28" i="3"/>
  <c r="AA28" i="3"/>
  <c r="K28" i="3"/>
  <c r="H28" i="3"/>
  <c r="AC5" i="3"/>
  <c r="AB5" i="3"/>
  <c r="Y5" i="3"/>
  <c r="AA5" i="3" s="1"/>
  <c r="H5" i="3"/>
  <c r="AC20" i="3"/>
  <c r="AB20" i="3"/>
  <c r="AA20" i="3"/>
  <c r="K20" i="3"/>
  <c r="H20" i="3"/>
  <c r="Y4" i="3"/>
  <c r="AA4" i="3" s="1"/>
  <c r="H4" i="3"/>
  <c r="AC12" i="3"/>
  <c r="AB12" i="3"/>
  <c r="AA12" i="3"/>
  <c r="K12" i="3"/>
  <c r="H12" i="3"/>
  <c r="Y44" i="3"/>
  <c r="AA44" i="3" s="1"/>
  <c r="H44" i="3"/>
  <c r="AC40" i="3"/>
  <c r="AB40" i="3"/>
  <c r="Y40" i="3"/>
  <c r="AA40" i="3" s="1"/>
  <c r="H40" i="3"/>
  <c r="AC17" i="3"/>
  <c r="AB17" i="3"/>
  <c r="Y17" i="3"/>
  <c r="AA17" i="3" s="1"/>
  <c r="H17" i="3"/>
  <c r="AC27" i="3"/>
  <c r="AB27" i="3"/>
  <c r="Y27" i="3"/>
  <c r="AA27" i="3" s="1"/>
  <c r="H27" i="3"/>
  <c r="Y39" i="3"/>
  <c r="AA39" i="3" s="1"/>
  <c r="H39" i="3"/>
  <c r="AC31" i="3"/>
  <c r="AB31" i="3"/>
  <c r="Y31" i="3"/>
  <c r="AA31" i="3" s="1"/>
  <c r="H31" i="3"/>
  <c r="Y13" i="3"/>
  <c r="AA13" i="3" s="1"/>
  <c r="H13" i="3"/>
  <c r="Y14" i="3"/>
  <c r="AA14" i="3" s="1"/>
  <c r="H14" i="3"/>
  <c r="Y36" i="3"/>
  <c r="AA36" i="3" s="1"/>
  <c r="H36" i="3"/>
  <c r="Y9" i="3"/>
  <c r="AA9" i="3" s="1"/>
  <c r="H9" i="3"/>
  <c r="Y32" i="3"/>
  <c r="AA32" i="3" s="1"/>
  <c r="H32" i="3"/>
  <c r="AC24" i="3"/>
  <c r="AB24" i="3"/>
  <c r="AA24" i="3"/>
  <c r="K24" i="3"/>
  <c r="H24" i="3"/>
  <c r="AC15" i="3"/>
  <c r="AB15" i="3"/>
  <c r="AA15" i="3"/>
  <c r="K15" i="3"/>
  <c r="H15" i="3"/>
  <c r="AC41" i="3"/>
  <c r="AB41" i="3"/>
  <c r="AA41" i="3"/>
  <c r="K41" i="3"/>
  <c r="H41" i="3"/>
  <c r="Y8" i="3"/>
  <c r="AA8" i="3" s="1"/>
  <c r="H8" i="3"/>
  <c r="AC29" i="3"/>
  <c r="AB29" i="3"/>
  <c r="AA29" i="3"/>
  <c r="K29" i="3"/>
  <c r="H29" i="3"/>
</calcChain>
</file>

<file path=xl/sharedStrings.xml><?xml version="1.0" encoding="utf-8"?>
<sst xmlns="http://schemas.openxmlformats.org/spreadsheetml/2006/main" count="831" uniqueCount="214">
  <si>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</si>
  <si>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</si>
  <si>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</si>
  <si>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</si>
  <si>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</si>
  <si>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</si>
  <si>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</si>
  <si>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мужской</t>
  </si>
  <si>
    <t>Головков Александр Александрович</t>
  </si>
  <si>
    <t>III юношеский разряд</t>
  </si>
  <si>
    <t>Владимир</t>
  </si>
  <si>
    <t>без разряда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</si>
  <si>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</si>
  <si>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</si>
  <si>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</si>
  <si>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</si>
  <si>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</si>
  <si>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</si>
  <si>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</si>
  <si>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</si>
  <si>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</si>
  <si>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</si>
  <si>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</si>
  <si>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</si>
  <si>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</si>
  <si>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</si>
  <si>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Ильич</t>
  </si>
  <si>
    <t>Андреевич</t>
  </si>
  <si>
    <t>Мария</t>
  </si>
  <si>
    <t>Алексеевна</t>
  </si>
  <si>
    <t>Дмитрий</t>
  </si>
  <si>
    <t>Александровна</t>
  </si>
  <si>
    <t>Михайлович</t>
  </si>
  <si>
    <t>Денисович</t>
  </si>
  <si>
    <t>Игоревна</t>
  </si>
  <si>
    <t>Владимирович</t>
  </si>
  <si>
    <t>Борис</t>
  </si>
  <si>
    <t>Анна</t>
  </si>
  <si>
    <t>Иван</t>
  </si>
  <si>
    <t>Сергеевич</t>
  </si>
  <si>
    <t>Дмитриевна</t>
  </si>
  <si>
    <t>Витальевна</t>
  </si>
  <si>
    <t>Ренатович</t>
  </si>
  <si>
    <t>Степан</t>
  </si>
  <si>
    <t>Евгеньевна</t>
  </si>
  <si>
    <t>Алексеевич</t>
  </si>
  <si>
    <t>Сергеевна</t>
  </si>
  <si>
    <t>Левченко</t>
  </si>
  <si>
    <t>Марк</t>
  </si>
  <si>
    <t>Иванович</t>
  </si>
  <si>
    <t>Тимофей</t>
  </si>
  <si>
    <t>Максим</t>
  </si>
  <si>
    <t>Филимонова</t>
  </si>
  <si>
    <t>Валерия</t>
  </si>
  <si>
    <t>Варыхтин</t>
  </si>
  <si>
    <t>Виктория</t>
  </si>
  <si>
    <t>Артемий</t>
  </si>
  <si>
    <t>Артём</t>
  </si>
  <si>
    <t>Мельников</t>
  </si>
  <si>
    <t>Барбаков</t>
  </si>
  <si>
    <t>Гарсилия</t>
  </si>
  <si>
    <t>Шевчук</t>
  </si>
  <si>
    <t>Лежнева</t>
  </si>
  <si>
    <t>Иващенко</t>
  </si>
  <si>
    <t>Алиевич</t>
  </si>
  <si>
    <t>Тимур</t>
  </si>
  <si>
    <t>Шаваев</t>
  </si>
  <si>
    <t>Фирсов</t>
  </si>
  <si>
    <t>Евгения</t>
  </si>
  <si>
    <t>Фионова</t>
  </si>
  <si>
    <t>Тымкив</t>
  </si>
  <si>
    <t>Сливка</t>
  </si>
  <si>
    <t>Григорьевич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</si>
  <si>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</si>
  <si>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</si>
  <si>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</si>
  <si>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</si>
  <si>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</si>
  <si>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</si>
  <si>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Захаров</t>
  </si>
  <si>
    <t>Гуревич</t>
  </si>
  <si>
    <t>Павлов</t>
  </si>
  <si>
    <t>Киановский</t>
  </si>
  <si>
    <t>Аркадьевна</t>
  </si>
  <si>
    <t>Вера</t>
  </si>
  <si>
    <t>Шкаленок</t>
  </si>
  <si>
    <t>Аврора</t>
  </si>
  <si>
    <t>Фарафонов</t>
  </si>
  <si>
    <t>Стрельников</t>
  </si>
  <si>
    <t>Пётр</t>
  </si>
  <si>
    <t>Сметанников</t>
  </si>
  <si>
    <t>Рустам</t>
  </si>
  <si>
    <t>Сайфуллин</t>
  </si>
  <si>
    <t>Алиса</t>
  </si>
  <si>
    <t>Савенкова</t>
  </si>
  <si>
    <t>Мирон</t>
  </si>
  <si>
    <t>Разинкин</t>
  </si>
  <si>
    <t>Пёрушкин</t>
  </si>
  <si>
    <t>Ойкин</t>
  </si>
  <si>
    <t>Айбекович</t>
  </si>
  <si>
    <t>Илим</t>
  </si>
  <si>
    <t>Малик</t>
  </si>
  <si>
    <t>Магер</t>
  </si>
  <si>
    <t>Алёна</t>
  </si>
  <si>
    <t>Кузнецова</t>
  </si>
  <si>
    <t>Котляревская</t>
  </si>
  <si>
    <t>Виктор</t>
  </si>
  <si>
    <t>Королёв</t>
  </si>
  <si>
    <t>Савва</t>
  </si>
  <si>
    <t>Жирновой</t>
  </si>
  <si>
    <t>Глазунова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</si>
  <si>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</si>
  <si>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</si>
  <si>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</si>
  <si>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</si>
  <si>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</si>
  <si>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</si>
  <si>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</si>
  <si>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Александра</t>
  </si>
  <si>
    <t>Андрущишина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</si>
  <si>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</si>
  <si>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</si>
  <si>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</si>
  <si>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</si>
  <si>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</si>
  <si>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</si>
  <si>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</si>
  <si>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</si>
  <si>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</si>
  <si>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</si>
  <si>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</si>
  <si>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</si>
  <si>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</si>
  <si>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</si>
  <si>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</si>
  <si>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</si>
  <si>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</si>
  <si>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</si>
  <si>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</si>
  <si>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</si>
  <si>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</si>
  <si>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</si>
  <si>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</si>
  <si>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</si>
  <si>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</si>
  <si>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</si>
  <si>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</si>
  <si>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</si>
  <si>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</si>
  <si>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</si>
  <si>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</si>
  <si>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</si>
  <si>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</si>
  <si>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</si>
  <si>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</si>
  <si>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</si>
  <si>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</si>
  <si>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</si>
  <si>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</si>
  <si>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</si>
  <si>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</si>
  <si>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</si>
  <si>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Отборочные соревнования к Кубку Москвы 3 этап</t>
  </si>
  <si>
    <t>Другие соревнования муниципального образования</t>
  </si>
  <si>
    <t>комплексное плавание 100 м (бассейн 25 м)</t>
  </si>
  <si>
    <t>девушки</t>
  </si>
  <si>
    <t>9-10</t>
  </si>
  <si>
    <t>юноши</t>
  </si>
  <si>
    <t>1:26.92</t>
  </si>
  <si>
    <t>1:28.36</t>
  </si>
  <si>
    <t>1:29.53</t>
  </si>
  <si>
    <t>1:31.53</t>
  </si>
  <si>
    <t>1:31.65</t>
  </si>
  <si>
    <t>1:33.09</t>
  </si>
  <si>
    <t>1:36.70</t>
  </si>
  <si>
    <t>II юн</t>
  </si>
  <si>
    <t>1:38.12</t>
  </si>
  <si>
    <t>1:38.75</t>
  </si>
  <si>
    <t>1:38.97</t>
  </si>
  <si>
    <t>1:39.01</t>
  </si>
  <si>
    <t>1:41.29</t>
  </si>
  <si>
    <t>1:41.81</t>
  </si>
  <si>
    <t>1:43.00</t>
  </si>
  <si>
    <t>1:43.28</t>
  </si>
  <si>
    <t>1:44.35</t>
  </si>
  <si>
    <t>1:45.12</t>
  </si>
  <si>
    <t>1:45.52</t>
  </si>
  <si>
    <t>1:48.23</t>
  </si>
  <si>
    <t>1:49.34</t>
  </si>
  <si>
    <t>1:52.16</t>
  </si>
  <si>
    <t>1:52.21</t>
  </si>
  <si>
    <t>1:52.49</t>
  </si>
  <si>
    <t>1:52.62</t>
  </si>
  <si>
    <t>1:54.02</t>
  </si>
  <si>
    <t>III юн</t>
  </si>
  <si>
    <t>1:54.12</t>
  </si>
  <si>
    <t>1:54.97</t>
  </si>
  <si>
    <t>1:56.25</t>
  </si>
  <si>
    <t>2:00.74</t>
  </si>
  <si>
    <t>2:01.93</t>
  </si>
  <si>
    <t>2:05.30</t>
  </si>
  <si>
    <t>2:17.90</t>
  </si>
  <si>
    <t>1:30.92</t>
  </si>
  <si>
    <t>1:32.26</t>
  </si>
  <si>
    <t>1:37.12</t>
  </si>
  <si>
    <t>1:38.02</t>
  </si>
  <si>
    <t>1:44.84</t>
  </si>
  <si>
    <t>1:50.88</t>
  </si>
  <si>
    <t>1:50.97</t>
  </si>
  <si>
    <t>1:57.23</t>
  </si>
  <si>
    <t>1:59.94</t>
  </si>
  <si>
    <t>2:11.70</t>
  </si>
  <si>
    <t>2:14.84</t>
  </si>
  <si>
    <t>2:19.28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</si>
</sst>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4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/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tabSelected="1" topLeftCell="Q1" zoomScale="60" zoomScaleNormal="60" workbookViewId="0">
      <selection activeCell="A3" sqref="A3:A4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bestFit="1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36.42578125" bestFit="1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6.7109375" bestFit="1" customWidth="1"/>
    <col min="19" max="19" width="22.28515625" bestFit="1" customWidth="1"/>
    <col min="20" max="20" width="12.28515625" bestFit="1" customWidth="1"/>
    <col min="21" max="21" width="15.28515625" style="20" bestFit="1" customWidth="1"/>
    <col min="22" max="22" width="16.28515625" bestFit="1" customWidth="1"/>
    <col min="23" max="23" width="9.7109375" bestFit="1" customWidth="1"/>
    <col min="24" max="24" width="20.42578125" bestFit="1" customWidth="1"/>
    <col min="25" max="25" width="30.140625" customWidth="1"/>
    <col min="26" max="26" width="30.28515625" customWidth="1"/>
    <col min="27" max="27" width="27.28515625" customWidth="1"/>
    <col min="28" max="28" width="26.5703125" customWidth="1"/>
    <col min="29" max="29" width="24.7109375" customWidth="1"/>
    <col min="30" max="30" width="13.5703125" customWidth="1"/>
    <col min="31" max="31" width="14.85546875" customWidth="1"/>
    <col min="32" max="32" width="19.85546875" customWidth="1"/>
    <col min="33" max="33" width="19.42578125" customWidth="1"/>
    <col min="34" max="34" width="22.42578125" customWidth="1"/>
    <col min="35" max="35" width="12.85546875" customWidth="1"/>
    <col min="36" max="36" width="11.7109375" customWidth="1"/>
  </cols>
  <sheetData>
    <row r="1" spans="1:36" ht="15.75" thickBot="1" x14ac:dyDescent="0.3">
      <c r="A1" s="15" t="s">
        <v>126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5" t="s">
        <v>127</v>
      </c>
      <c r="Q1" s="16"/>
      <c r="R1" s="16"/>
      <c r="S1" s="16"/>
      <c r="T1" s="16"/>
      <c r="U1" s="16"/>
      <c r="V1" s="16"/>
      <c r="W1" s="16"/>
      <c r="X1" s="17"/>
      <c r="Y1" s="15" t="s">
        <v>128</v>
      </c>
      <c r="Z1" s="16"/>
      <c r="AA1" s="16"/>
      <c r="AB1" s="16"/>
      <c r="AC1" s="17"/>
      <c r="AD1" s="15" t="s">
        <v>129</v>
      </c>
      <c r="AE1" s="16"/>
      <c r="AF1" s="16"/>
      <c r="AG1" s="16"/>
      <c r="AH1" s="16"/>
      <c r="AI1" s="16"/>
      <c r="AJ1" s="17"/>
    </row>
    <row r="2" spans="1:36" ht="60.75" thickBot="1" x14ac:dyDescent="0.3">
      <c r="A2" s="2" t="s">
        <v>130</v>
      </c>
      <c r="B2" s="3" t="s">
        <v>131</v>
      </c>
      <c r="C2" s="3" t="s">
        <v>124</v>
      </c>
      <c r="D2" s="3" t="s">
        <v>123</v>
      </c>
      <c r="E2" s="3" t="s">
        <v>122</v>
      </c>
      <c r="F2" s="3" t="s">
        <v>121</v>
      </c>
      <c r="G2" s="4" t="s">
        <v>132</v>
      </c>
      <c r="H2" s="5" t="s">
        <v>133</v>
      </c>
      <c r="I2" s="3" t="s">
        <v>134</v>
      </c>
      <c r="J2" s="3" t="s">
        <v>135</v>
      </c>
      <c r="K2" s="3" t="s">
        <v>136</v>
      </c>
      <c r="L2" s="3" t="s">
        <v>137</v>
      </c>
      <c r="M2" s="3" t="s">
        <v>138</v>
      </c>
      <c r="N2" s="3" t="s">
        <v>125</v>
      </c>
      <c r="O2" s="6" t="s">
        <v>139</v>
      </c>
      <c r="P2" s="2" t="s">
        <v>140</v>
      </c>
      <c r="Q2" s="3" t="s">
        <v>141</v>
      </c>
      <c r="R2" s="3" t="s">
        <v>142</v>
      </c>
      <c r="S2" s="3" t="s">
        <v>143</v>
      </c>
      <c r="T2" s="3" t="s">
        <v>144</v>
      </c>
      <c r="U2" s="18" t="s">
        <v>145</v>
      </c>
      <c r="V2" s="3" t="s">
        <v>146</v>
      </c>
      <c r="W2" s="5" t="s">
        <v>147</v>
      </c>
      <c r="X2" s="6" t="s">
        <v>148</v>
      </c>
      <c r="Y2" s="21" t="s">
        <v>149</v>
      </c>
      <c r="Z2" s="22" t="s">
        <v>150</v>
      </c>
      <c r="AA2" s="18" t="s">
        <v>151</v>
      </c>
      <c r="AB2" s="22" t="s">
        <v>152</v>
      </c>
      <c r="AC2" s="23" t="s">
        <v>153</v>
      </c>
      <c r="AD2" s="2" t="s">
        <v>154</v>
      </c>
      <c r="AE2" s="3" t="s">
        <v>155</v>
      </c>
      <c r="AF2" s="3" t="s">
        <v>156</v>
      </c>
      <c r="AG2" s="3" t="s">
        <v>157</v>
      </c>
      <c r="AH2" s="3" t="s">
        <v>158</v>
      </c>
      <c r="AI2" s="4" t="s">
        <v>159</v>
      </c>
      <c r="AJ2" s="7" t="s">
        <v>160</v>
      </c>
    </row>
    <row r="3" spans="1:36" ht="69.75" customHeight="1" x14ac:dyDescent="0.25">
      <c r="A3" s="8">
        <v>1</v>
      </c>
      <c r="B3" s="9">
        <v>1096054</v>
      </c>
      <c r="C3" s="9" t="s">
        <v>0</v>
      </c>
      <c r="D3" s="8" t="s">
        <v>61</v>
      </c>
      <c r="E3" s="8" t="s">
        <v>60</v>
      </c>
      <c r="F3" s="8" t="s">
        <v>31</v>
      </c>
      <c r="G3" s="10">
        <v>41654</v>
      </c>
      <c r="H3" s="9">
        <f>DATEDIF(G3,AJ3,"Y")</f>
        <v>10</v>
      </c>
      <c r="I3" s="8" t="s">
        <v>6</v>
      </c>
      <c r="J3" s="8">
        <v>44</v>
      </c>
      <c r="K3" s="8" t="s">
        <v>15</v>
      </c>
      <c r="L3" s="8" t="s">
        <v>20</v>
      </c>
      <c r="M3" s="8">
        <v>187065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164</v>
      </c>
      <c r="S3" s="8" t="s">
        <v>165</v>
      </c>
      <c r="T3" s="11" t="s">
        <v>166</v>
      </c>
      <c r="U3" s="19">
        <v>960723</v>
      </c>
      <c r="V3" s="8" t="s">
        <v>202</v>
      </c>
      <c r="W3" s="8">
        <v>1</v>
      </c>
      <c r="X3" s="8" t="s">
        <v>161</v>
      </c>
      <c r="Y3" s="8" t="str">
        <f>K3</f>
        <v>I юношеский разряд</v>
      </c>
      <c r="Z3" s="1">
        <v>45057</v>
      </c>
      <c r="AA3" s="8" t="str">
        <f>Y3</f>
        <v>I юношеский разряд</v>
      </c>
      <c r="AB3" s="10">
        <f>Z3</f>
        <v>45057</v>
      </c>
      <c r="AC3" s="10">
        <f>DATE(YEAR(Z3)+2,MONTH(Z3),DAY(Z3))</f>
        <v>45788</v>
      </c>
      <c r="AD3" s="8">
        <v>57365</v>
      </c>
      <c r="AE3" s="8">
        <v>554060</v>
      </c>
      <c r="AF3" s="8" t="s">
        <v>163</v>
      </c>
      <c r="AG3" s="8" t="s">
        <v>162</v>
      </c>
      <c r="AH3" s="8" t="s">
        <v>14</v>
      </c>
      <c r="AI3" s="10">
        <v>45373</v>
      </c>
      <c r="AJ3" s="10">
        <v>45373</v>
      </c>
    </row>
    <row r="4" spans="1:36" ht="60" x14ac:dyDescent="0.25">
      <c r="A4" s="8">
        <v>2</v>
      </c>
      <c r="B4" s="9">
        <v>1493961</v>
      </c>
      <c r="C4" s="9" t="s">
        <v>0</v>
      </c>
      <c r="D4" s="8" t="s">
        <v>104</v>
      </c>
      <c r="E4" s="8" t="s">
        <v>103</v>
      </c>
      <c r="F4" s="8" t="s">
        <v>46</v>
      </c>
      <c r="G4" s="10">
        <v>42190</v>
      </c>
      <c r="H4" s="9">
        <f>DATEDIF(G4,AJ4,"Y")</f>
        <v>8</v>
      </c>
      <c r="I4" s="8" t="s">
        <v>6</v>
      </c>
      <c r="J4" s="8">
        <v>44</v>
      </c>
      <c r="K4" s="8" t="s">
        <v>11</v>
      </c>
      <c r="L4" s="8" t="s">
        <v>23</v>
      </c>
      <c r="M4" s="8">
        <v>714689</v>
      </c>
      <c r="N4" s="9" t="s">
        <v>3</v>
      </c>
      <c r="O4" s="8">
        <v>207027</v>
      </c>
      <c r="P4" s="9" t="s">
        <v>2</v>
      </c>
      <c r="Q4" s="9" t="s">
        <v>1</v>
      </c>
      <c r="R4" s="8" t="s">
        <v>164</v>
      </c>
      <c r="S4" s="8" t="s">
        <v>165</v>
      </c>
      <c r="T4" s="11" t="s">
        <v>166</v>
      </c>
      <c r="U4" s="19">
        <v>960723</v>
      </c>
      <c r="V4" s="9" t="s">
        <v>203</v>
      </c>
      <c r="W4" s="9">
        <v>2</v>
      </c>
      <c r="X4" s="9" t="s">
        <v>161</v>
      </c>
      <c r="Y4" s="8" t="str">
        <f>K4</f>
        <v>без разряда</v>
      </c>
      <c r="Z4" s="12"/>
      <c r="AA4" s="8" t="str">
        <f>Y4</f>
        <v>без разряда</v>
      </c>
      <c r="AB4" s="10"/>
      <c r="AC4" s="10"/>
      <c r="AD4" s="8">
        <v>57365</v>
      </c>
      <c r="AE4" s="8">
        <v>554060</v>
      </c>
      <c r="AF4" s="8" t="s">
        <v>163</v>
      </c>
      <c r="AG4" s="8" t="s">
        <v>162</v>
      </c>
      <c r="AH4" s="8" t="s">
        <v>14</v>
      </c>
      <c r="AI4" s="10">
        <v>45373</v>
      </c>
      <c r="AJ4" s="10">
        <v>45373</v>
      </c>
    </row>
    <row r="5" spans="1:36" ht="60" x14ac:dyDescent="0.25">
      <c r="A5" s="8">
        <v>3</v>
      </c>
      <c r="B5" s="9">
        <v>1471180</v>
      </c>
      <c r="C5" s="9" t="s">
        <v>0</v>
      </c>
      <c r="D5" s="8" t="s">
        <v>62</v>
      </c>
      <c r="E5" s="8" t="s">
        <v>28</v>
      </c>
      <c r="F5" s="8" t="s">
        <v>40</v>
      </c>
      <c r="G5" s="10">
        <v>41644</v>
      </c>
      <c r="H5" s="9">
        <f>DATEDIF(G5,AJ5,"Y")</f>
        <v>10</v>
      </c>
      <c r="I5" s="8" t="s">
        <v>6</v>
      </c>
      <c r="J5" s="8">
        <v>44</v>
      </c>
      <c r="K5" s="8" t="s">
        <v>15</v>
      </c>
      <c r="L5" s="8" t="s">
        <v>20</v>
      </c>
      <c r="M5" s="9">
        <v>187065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164</v>
      </c>
      <c r="S5" s="8" t="s">
        <v>165</v>
      </c>
      <c r="T5" s="11" t="s">
        <v>166</v>
      </c>
      <c r="U5" s="19">
        <v>960723</v>
      </c>
      <c r="V5" s="8" t="s">
        <v>204</v>
      </c>
      <c r="W5" s="8">
        <v>3</v>
      </c>
      <c r="X5" s="8" t="s">
        <v>16</v>
      </c>
      <c r="Y5" s="8" t="str">
        <f>K5</f>
        <v>I юношеский разряд</v>
      </c>
      <c r="Z5" s="1">
        <v>45057</v>
      </c>
      <c r="AA5" s="8" t="str">
        <f>Y5</f>
        <v>I юношеский разряд</v>
      </c>
      <c r="AB5" s="10">
        <f>Z5</f>
        <v>45057</v>
      </c>
      <c r="AC5" s="10">
        <f>DATE(YEAR(Z5)+2,MONTH(Z5),DAY(Z5))</f>
        <v>45788</v>
      </c>
      <c r="AD5" s="8">
        <v>57365</v>
      </c>
      <c r="AE5" s="8">
        <v>554060</v>
      </c>
      <c r="AF5" s="8" t="s">
        <v>163</v>
      </c>
      <c r="AG5" s="8" t="s">
        <v>162</v>
      </c>
      <c r="AH5" s="8" t="s">
        <v>14</v>
      </c>
      <c r="AI5" s="10">
        <v>45373</v>
      </c>
      <c r="AJ5" s="10">
        <v>45373</v>
      </c>
    </row>
    <row r="6" spans="1:36" ht="60" x14ac:dyDescent="0.25">
      <c r="A6" s="8">
        <v>4</v>
      </c>
      <c r="B6" s="9">
        <v>1397131</v>
      </c>
      <c r="C6" s="9" t="s">
        <v>0</v>
      </c>
      <c r="D6" s="8" t="s">
        <v>52</v>
      </c>
      <c r="E6" s="8" t="s">
        <v>86</v>
      </c>
      <c r="F6" s="8" t="s">
        <v>25</v>
      </c>
      <c r="G6" s="10">
        <v>42110</v>
      </c>
      <c r="H6" s="9">
        <f>DATEDIF(G6,AJ6,"Y")</f>
        <v>8</v>
      </c>
      <c r="I6" s="8" t="s">
        <v>6</v>
      </c>
      <c r="J6" s="8">
        <v>44</v>
      </c>
      <c r="K6" s="8" t="s">
        <v>11</v>
      </c>
      <c r="L6" s="8" t="s">
        <v>20</v>
      </c>
      <c r="M6" s="8">
        <v>187065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164</v>
      </c>
      <c r="S6" s="8" t="s">
        <v>165</v>
      </c>
      <c r="T6" s="11" t="s">
        <v>166</v>
      </c>
      <c r="U6" s="19">
        <v>960723</v>
      </c>
      <c r="V6" s="8" t="s">
        <v>205</v>
      </c>
      <c r="W6" s="8">
        <v>4</v>
      </c>
      <c r="X6" s="8" t="s">
        <v>16</v>
      </c>
      <c r="Y6" s="8" t="str">
        <f>K6</f>
        <v>без разряда</v>
      </c>
      <c r="Z6" s="12"/>
      <c r="AA6" s="8" t="str">
        <f>Y6</f>
        <v>без разряда</v>
      </c>
      <c r="AB6" s="10"/>
      <c r="AC6" s="10"/>
      <c r="AD6" s="8">
        <v>57365</v>
      </c>
      <c r="AE6" s="8">
        <v>554060</v>
      </c>
      <c r="AF6" s="8" t="s">
        <v>163</v>
      </c>
      <c r="AG6" s="8" t="s">
        <v>162</v>
      </c>
      <c r="AH6" s="8" t="s">
        <v>14</v>
      </c>
      <c r="AI6" s="10">
        <v>45373</v>
      </c>
      <c r="AJ6" s="10">
        <v>45373</v>
      </c>
    </row>
    <row r="7" spans="1:36" ht="60" x14ac:dyDescent="0.25">
      <c r="A7" s="8">
        <v>5</v>
      </c>
      <c r="B7" s="9">
        <v>1393479</v>
      </c>
      <c r="C7" s="9" t="s">
        <v>0</v>
      </c>
      <c r="D7" s="8" t="s">
        <v>69</v>
      </c>
      <c r="E7" s="8" t="s">
        <v>68</v>
      </c>
      <c r="F7" s="8" t="s">
        <v>25</v>
      </c>
      <c r="G7" s="10">
        <v>41791</v>
      </c>
      <c r="H7" s="9">
        <f>DATEDIF(G7,AJ7,"Y")</f>
        <v>9</v>
      </c>
      <c r="I7" s="8" t="s">
        <v>6</v>
      </c>
      <c r="J7" s="8">
        <v>44</v>
      </c>
      <c r="K7" s="8" t="str">
        <f>Y7</f>
        <v>I юношеский разряд</v>
      </c>
      <c r="L7" s="8" t="s">
        <v>20</v>
      </c>
      <c r="M7" s="9">
        <v>187065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164</v>
      </c>
      <c r="S7" s="8" t="s">
        <v>165</v>
      </c>
      <c r="T7" s="11" t="s">
        <v>166</v>
      </c>
      <c r="U7" s="19">
        <v>960723</v>
      </c>
      <c r="V7" s="8" t="s">
        <v>206</v>
      </c>
      <c r="W7" s="8">
        <v>5</v>
      </c>
      <c r="X7" s="8" t="s">
        <v>16</v>
      </c>
      <c r="Y7" s="8" t="s">
        <v>15</v>
      </c>
      <c r="Z7" s="1">
        <v>45285</v>
      </c>
      <c r="AA7" s="8" t="str">
        <f>Y7</f>
        <v>I юношеский разряд</v>
      </c>
      <c r="AB7" s="10">
        <f>Z7</f>
        <v>45285</v>
      </c>
      <c r="AC7" s="10">
        <f>DATE(YEAR(Z7)+2,MONTH(Z7),DAY(Z7))</f>
        <v>46016</v>
      </c>
      <c r="AD7" s="8">
        <v>57365</v>
      </c>
      <c r="AE7" s="8">
        <v>554060</v>
      </c>
      <c r="AF7" s="8" t="s">
        <v>163</v>
      </c>
      <c r="AG7" s="8" t="s">
        <v>162</v>
      </c>
      <c r="AH7" s="8" t="s">
        <v>14</v>
      </c>
      <c r="AI7" s="10">
        <v>45373</v>
      </c>
      <c r="AJ7" s="10">
        <v>45373</v>
      </c>
    </row>
    <row r="8" spans="1:36" ht="60" x14ac:dyDescent="0.25">
      <c r="A8" s="8">
        <v>6</v>
      </c>
      <c r="B8" s="9">
        <v>1572526</v>
      </c>
      <c r="C8" s="9" t="s">
        <v>0</v>
      </c>
      <c r="D8" s="8" t="s">
        <v>119</v>
      </c>
      <c r="E8" s="8" t="s">
        <v>118</v>
      </c>
      <c r="F8" s="8" t="s">
        <v>34</v>
      </c>
      <c r="G8" s="10">
        <v>42121</v>
      </c>
      <c r="H8" s="9">
        <f>DATEDIF(G8,AJ8,"Y")</f>
        <v>8</v>
      </c>
      <c r="I8" s="8" t="s">
        <v>6</v>
      </c>
      <c r="J8" s="8">
        <v>44</v>
      </c>
      <c r="K8" s="8" t="s">
        <v>11</v>
      </c>
      <c r="L8" s="8" t="s">
        <v>23</v>
      </c>
      <c r="M8" s="8">
        <v>714689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164</v>
      </c>
      <c r="S8" s="8" t="s">
        <v>165</v>
      </c>
      <c r="T8" s="11" t="s">
        <v>166</v>
      </c>
      <c r="U8" s="19">
        <v>960723</v>
      </c>
      <c r="V8" s="8" t="s">
        <v>207</v>
      </c>
      <c r="W8" s="8">
        <v>6</v>
      </c>
      <c r="X8" s="8" t="s">
        <v>175</v>
      </c>
      <c r="Y8" s="8" t="str">
        <f>K8</f>
        <v>без разряда</v>
      </c>
      <c r="Z8" s="12"/>
      <c r="AA8" s="8" t="str">
        <f>Y8</f>
        <v>без разряда</v>
      </c>
      <c r="AB8" s="10"/>
      <c r="AC8" s="10"/>
      <c r="AD8" s="8">
        <v>57365</v>
      </c>
      <c r="AE8" s="8">
        <v>554060</v>
      </c>
      <c r="AF8" s="8" t="s">
        <v>163</v>
      </c>
      <c r="AG8" s="8" t="s">
        <v>162</v>
      </c>
      <c r="AH8" s="8" t="s">
        <v>14</v>
      </c>
      <c r="AI8" s="10">
        <v>45373</v>
      </c>
      <c r="AJ8" s="10">
        <v>45373</v>
      </c>
    </row>
    <row r="9" spans="1:36" ht="60" x14ac:dyDescent="0.25">
      <c r="A9" s="8">
        <v>7</v>
      </c>
      <c r="B9" s="9">
        <v>1574415</v>
      </c>
      <c r="C9" s="9" t="s">
        <v>0</v>
      </c>
      <c r="D9" s="8" t="s">
        <v>113</v>
      </c>
      <c r="E9" s="8" t="s">
        <v>112</v>
      </c>
      <c r="F9" s="8" t="s">
        <v>34</v>
      </c>
      <c r="G9" s="10">
        <v>42215</v>
      </c>
      <c r="H9" s="9">
        <f>DATEDIF(G9,AJ9,"Y")</f>
        <v>8</v>
      </c>
      <c r="I9" s="8" t="s">
        <v>6</v>
      </c>
      <c r="J9" s="8">
        <v>44</v>
      </c>
      <c r="K9" s="8" t="s">
        <v>11</v>
      </c>
      <c r="L9" s="8" t="s">
        <v>23</v>
      </c>
      <c r="M9" s="9">
        <v>714689</v>
      </c>
      <c r="N9" s="9" t="s">
        <v>3</v>
      </c>
      <c r="O9" s="8">
        <v>207027</v>
      </c>
      <c r="P9" s="9" t="s">
        <v>2</v>
      </c>
      <c r="Q9" s="9" t="s">
        <v>1</v>
      </c>
      <c r="R9" s="8" t="s">
        <v>164</v>
      </c>
      <c r="S9" s="8" t="s">
        <v>165</v>
      </c>
      <c r="T9" s="11" t="s">
        <v>166</v>
      </c>
      <c r="U9" s="19">
        <v>960723</v>
      </c>
      <c r="V9" s="9" t="s">
        <v>208</v>
      </c>
      <c r="W9" s="9">
        <v>7</v>
      </c>
      <c r="X9" s="9" t="s">
        <v>175</v>
      </c>
      <c r="Y9" s="8" t="str">
        <f>K9</f>
        <v>без разряда</v>
      </c>
      <c r="Z9" s="12"/>
      <c r="AA9" s="8" t="str">
        <f>Y9</f>
        <v>без разряда</v>
      </c>
      <c r="AB9" s="10"/>
      <c r="AC9" s="10"/>
      <c r="AD9" s="8">
        <v>57365</v>
      </c>
      <c r="AE9" s="8">
        <v>554060</v>
      </c>
      <c r="AF9" s="8" t="s">
        <v>163</v>
      </c>
      <c r="AG9" s="8" t="s">
        <v>162</v>
      </c>
      <c r="AH9" s="8" t="s">
        <v>14</v>
      </c>
      <c r="AI9" s="10">
        <v>45373</v>
      </c>
      <c r="AJ9" s="10">
        <v>45373</v>
      </c>
    </row>
    <row r="10" spans="1:36" ht="60" x14ac:dyDescent="0.25">
      <c r="A10" s="8">
        <v>8</v>
      </c>
      <c r="B10" s="9">
        <v>1587829</v>
      </c>
      <c r="C10" s="9" t="s">
        <v>0</v>
      </c>
      <c r="D10" s="8" t="s">
        <v>94</v>
      </c>
      <c r="E10" s="8" t="s">
        <v>93</v>
      </c>
      <c r="F10" s="8" t="s">
        <v>46</v>
      </c>
      <c r="G10" s="10">
        <v>42241</v>
      </c>
      <c r="H10" s="9">
        <f>DATEDIF(G10,AJ10,"Y")</f>
        <v>8</v>
      </c>
      <c r="I10" s="8" t="s">
        <v>6</v>
      </c>
      <c r="J10" s="8">
        <v>44</v>
      </c>
      <c r="K10" s="8" t="s">
        <v>11</v>
      </c>
      <c r="L10" s="8" t="s">
        <v>20</v>
      </c>
      <c r="M10" s="8">
        <v>187065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164</v>
      </c>
      <c r="S10" s="8" t="s">
        <v>165</v>
      </c>
      <c r="T10" s="11" t="s">
        <v>166</v>
      </c>
      <c r="U10" s="19">
        <v>960723</v>
      </c>
      <c r="V10" s="8" t="s">
        <v>209</v>
      </c>
      <c r="W10" s="8">
        <v>8</v>
      </c>
      <c r="X10" s="8" t="s">
        <v>175</v>
      </c>
      <c r="Y10" s="8" t="str">
        <f>K10</f>
        <v>без разряда</v>
      </c>
      <c r="Z10" s="12"/>
      <c r="AA10" s="8" t="str">
        <f>Y10</f>
        <v>без разряда</v>
      </c>
      <c r="AB10" s="10"/>
      <c r="AC10" s="10"/>
      <c r="AD10" s="8">
        <v>57365</v>
      </c>
      <c r="AE10" s="8">
        <v>554060</v>
      </c>
      <c r="AF10" s="8" t="s">
        <v>163</v>
      </c>
      <c r="AG10" s="8" t="s">
        <v>162</v>
      </c>
      <c r="AH10" s="8" t="s">
        <v>14</v>
      </c>
      <c r="AI10" s="10">
        <v>45373</v>
      </c>
      <c r="AJ10" s="10">
        <v>45373</v>
      </c>
    </row>
    <row r="11" spans="1:36" ht="60" x14ac:dyDescent="0.25">
      <c r="A11" s="8">
        <v>9</v>
      </c>
      <c r="B11" s="9">
        <v>1578440</v>
      </c>
      <c r="C11" s="9" t="s">
        <v>0</v>
      </c>
      <c r="D11" s="8" t="s">
        <v>85</v>
      </c>
      <c r="E11" s="8" t="s">
        <v>84</v>
      </c>
      <c r="F11" s="8" t="s">
        <v>83</v>
      </c>
      <c r="G11" s="10">
        <v>42169</v>
      </c>
      <c r="H11" s="9">
        <f>DATEDIF(G11,AJ11,"Y")</f>
        <v>8</v>
      </c>
      <c r="I11" s="8" t="s">
        <v>6</v>
      </c>
      <c r="J11" s="8">
        <v>44</v>
      </c>
      <c r="K11" s="8" t="s">
        <v>11</v>
      </c>
      <c r="L11" s="8" t="s">
        <v>20</v>
      </c>
      <c r="M11" s="8">
        <v>187065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164</v>
      </c>
      <c r="S11" s="8" t="s">
        <v>165</v>
      </c>
      <c r="T11" s="11" t="s">
        <v>166</v>
      </c>
      <c r="U11" s="19">
        <v>960723</v>
      </c>
      <c r="V11" s="8" t="s">
        <v>210</v>
      </c>
      <c r="W11" s="8">
        <v>9</v>
      </c>
      <c r="X11" s="9" t="s">
        <v>175</v>
      </c>
      <c r="Y11" s="8" t="str">
        <f>K11</f>
        <v>без разряда</v>
      </c>
      <c r="Z11" s="12"/>
      <c r="AA11" s="8" t="str">
        <f>Y11</f>
        <v>без разряда</v>
      </c>
      <c r="AB11" s="10"/>
      <c r="AC11" s="10"/>
      <c r="AD11" s="8">
        <v>57365</v>
      </c>
      <c r="AE11" s="8">
        <v>554060</v>
      </c>
      <c r="AF11" s="8" t="s">
        <v>163</v>
      </c>
      <c r="AG11" s="8" t="s">
        <v>162</v>
      </c>
      <c r="AH11" s="8" t="s">
        <v>14</v>
      </c>
      <c r="AI11" s="10">
        <v>45373</v>
      </c>
      <c r="AJ11" s="10">
        <v>45373</v>
      </c>
    </row>
    <row r="12" spans="1:36" ht="60" x14ac:dyDescent="0.25">
      <c r="A12" s="8">
        <v>10</v>
      </c>
      <c r="B12" s="9">
        <v>1745225</v>
      </c>
      <c r="C12" s="9" t="s">
        <v>0</v>
      </c>
      <c r="D12" s="8" t="s">
        <v>105</v>
      </c>
      <c r="E12" s="8" t="s">
        <v>55</v>
      </c>
      <c r="F12" s="8" t="s">
        <v>44</v>
      </c>
      <c r="G12" s="10">
        <v>41846</v>
      </c>
      <c r="H12" s="9">
        <f>DATEDIF(G12,AJ12,"Y")</f>
        <v>9</v>
      </c>
      <c r="I12" s="8" t="s">
        <v>6</v>
      </c>
      <c r="J12" s="8">
        <v>44</v>
      </c>
      <c r="K12" s="8" t="str">
        <f>Y12</f>
        <v>III юношеский разряд</v>
      </c>
      <c r="L12" s="8" t="s">
        <v>8</v>
      </c>
      <c r="M12" s="9">
        <v>367506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164</v>
      </c>
      <c r="S12" s="8" t="s">
        <v>165</v>
      </c>
      <c r="T12" s="11" t="s">
        <v>166</v>
      </c>
      <c r="U12" s="19">
        <v>960723</v>
      </c>
      <c r="V12" s="8" t="s">
        <v>211</v>
      </c>
      <c r="W12" s="8">
        <v>10</v>
      </c>
      <c r="X12" s="9" t="s">
        <v>194</v>
      </c>
      <c r="Y12" s="8" t="s">
        <v>9</v>
      </c>
      <c r="Z12" s="14">
        <v>45285</v>
      </c>
      <c r="AA12" s="8" t="str">
        <f>Y12</f>
        <v>III юношеский разряд</v>
      </c>
      <c r="AB12" s="10">
        <f>Z12</f>
        <v>45285</v>
      </c>
      <c r="AC12" s="10">
        <f>DATE(YEAR(Z12)+2,MONTH(Z12),DAY(Z12))</f>
        <v>46016</v>
      </c>
      <c r="AD12" s="8">
        <v>57365</v>
      </c>
      <c r="AE12" s="8">
        <v>554060</v>
      </c>
      <c r="AF12" s="8" t="s">
        <v>163</v>
      </c>
      <c r="AG12" s="8" t="s">
        <v>162</v>
      </c>
      <c r="AH12" s="8" t="s">
        <v>14</v>
      </c>
      <c r="AI12" s="10">
        <v>45373</v>
      </c>
      <c r="AJ12" s="10">
        <v>45373</v>
      </c>
    </row>
    <row r="13" spans="1:36" ht="60" x14ac:dyDescent="0.25">
      <c r="A13" s="8">
        <v>11</v>
      </c>
      <c r="B13" s="9">
        <v>1574426</v>
      </c>
      <c r="C13" s="9" t="s">
        <v>0</v>
      </c>
      <c r="D13" s="8" t="s">
        <v>110</v>
      </c>
      <c r="E13" s="8" t="s">
        <v>37</v>
      </c>
      <c r="F13" s="8" t="s">
        <v>29</v>
      </c>
      <c r="G13" s="10">
        <v>42245</v>
      </c>
      <c r="H13" s="9">
        <f>DATEDIF(G13,AJ13,"Y")</f>
        <v>8</v>
      </c>
      <c r="I13" s="8" t="s">
        <v>6</v>
      </c>
      <c r="J13" s="8">
        <v>44</v>
      </c>
      <c r="K13" s="8" t="s">
        <v>11</v>
      </c>
      <c r="L13" s="8" t="s">
        <v>23</v>
      </c>
      <c r="M13" s="8">
        <v>714689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164</v>
      </c>
      <c r="S13" s="8" t="s">
        <v>165</v>
      </c>
      <c r="T13" s="11" t="s">
        <v>166</v>
      </c>
      <c r="U13" s="19">
        <v>960723</v>
      </c>
      <c r="V13" s="8" t="s">
        <v>212</v>
      </c>
      <c r="W13" s="8">
        <v>11</v>
      </c>
      <c r="X13" s="8" t="s">
        <v>194</v>
      </c>
      <c r="Y13" s="8" t="str">
        <f>K13</f>
        <v>без разряда</v>
      </c>
      <c r="Z13" s="12"/>
      <c r="AA13" s="8" t="str">
        <f>Y13</f>
        <v>без разряда</v>
      </c>
      <c r="AB13" s="10"/>
      <c r="AC13" s="10"/>
      <c r="AD13" s="8">
        <v>57365</v>
      </c>
      <c r="AE13" s="8">
        <v>554060</v>
      </c>
      <c r="AF13" s="8" t="s">
        <v>163</v>
      </c>
      <c r="AG13" s="8" t="s">
        <v>162</v>
      </c>
      <c r="AH13" s="8" t="s">
        <v>14</v>
      </c>
      <c r="AI13" s="10">
        <v>45373</v>
      </c>
      <c r="AJ13" s="10">
        <v>45373</v>
      </c>
    </row>
    <row r="14" spans="1:36" ht="60" x14ac:dyDescent="0.25">
      <c r="A14" s="8">
        <v>12</v>
      </c>
      <c r="B14" s="9">
        <v>1407116</v>
      </c>
      <c r="C14" s="9" t="s">
        <v>0</v>
      </c>
      <c r="D14" s="8" t="s">
        <v>111</v>
      </c>
      <c r="E14" s="8" t="s">
        <v>53</v>
      </c>
      <c r="F14" s="8" t="s">
        <v>41</v>
      </c>
      <c r="G14" s="10">
        <v>42095</v>
      </c>
      <c r="H14" s="9">
        <f>DATEDIF(G14,AJ14,"Y")</f>
        <v>8</v>
      </c>
      <c r="I14" s="8" t="s">
        <v>6</v>
      </c>
      <c r="J14" s="8">
        <v>44</v>
      </c>
      <c r="K14" s="8" t="s">
        <v>11</v>
      </c>
      <c r="L14" s="8" t="s">
        <v>23</v>
      </c>
      <c r="M14" s="8">
        <v>714689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164</v>
      </c>
      <c r="S14" s="8" t="s">
        <v>165</v>
      </c>
      <c r="T14" s="11" t="s">
        <v>166</v>
      </c>
      <c r="U14" s="19">
        <v>960723</v>
      </c>
      <c r="V14" s="8" t="s">
        <v>213</v>
      </c>
      <c r="W14" s="8">
        <v>12</v>
      </c>
      <c r="X14" s="8" t="s">
        <v>194</v>
      </c>
      <c r="Y14" s="8" t="str">
        <f>K14</f>
        <v>без разряда</v>
      </c>
      <c r="Z14" s="12"/>
      <c r="AA14" s="8" t="str">
        <f>Y14</f>
        <v>без разряда</v>
      </c>
      <c r="AB14" s="10"/>
      <c r="AC14" s="10"/>
      <c r="AD14" s="8">
        <v>57365</v>
      </c>
      <c r="AE14" s="8">
        <v>554060</v>
      </c>
      <c r="AF14" s="8" t="s">
        <v>163</v>
      </c>
      <c r="AG14" s="8" t="s">
        <v>162</v>
      </c>
      <c r="AH14" s="8" t="s">
        <v>14</v>
      </c>
      <c r="AI14" s="10">
        <v>45373</v>
      </c>
      <c r="AJ14" s="10">
        <v>45373</v>
      </c>
    </row>
    <row r="15" spans="1:36" ht="60" x14ac:dyDescent="0.25">
      <c r="A15" s="8">
        <v>13</v>
      </c>
      <c r="B15" s="9">
        <v>1786282</v>
      </c>
      <c r="C15" s="9" t="s">
        <v>7</v>
      </c>
      <c r="D15" s="8" t="s">
        <v>59</v>
      </c>
      <c r="E15" s="8" t="s">
        <v>51</v>
      </c>
      <c r="F15" s="8" t="s">
        <v>27</v>
      </c>
      <c r="G15" s="10">
        <v>41872</v>
      </c>
      <c r="H15" s="9">
        <f>DATEDIF(G15,AJ15,"Y")</f>
        <v>9</v>
      </c>
      <c r="I15" s="8" t="s">
        <v>6</v>
      </c>
      <c r="J15" s="8">
        <v>44</v>
      </c>
      <c r="K15" s="8" t="str">
        <f>Y15</f>
        <v>I юношеский разряд</v>
      </c>
      <c r="L15" s="8" t="s">
        <v>4</v>
      </c>
      <c r="M15" s="8">
        <v>187271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164</v>
      </c>
      <c r="S15" s="8" t="s">
        <v>167</v>
      </c>
      <c r="T15" s="11" t="s">
        <v>166</v>
      </c>
      <c r="U15" s="19">
        <v>960722</v>
      </c>
      <c r="V15" s="8" t="s">
        <v>168</v>
      </c>
      <c r="W15" s="8">
        <v>1</v>
      </c>
      <c r="X15" s="8" t="s">
        <v>16</v>
      </c>
      <c r="Y15" s="8" t="s">
        <v>15</v>
      </c>
      <c r="Z15" s="14">
        <v>45372</v>
      </c>
      <c r="AA15" s="8" t="str">
        <f>Y15</f>
        <v>I юношеский разряд</v>
      </c>
      <c r="AB15" s="10">
        <f>Z15</f>
        <v>45372</v>
      </c>
      <c r="AC15" s="10">
        <f>DATE(YEAR(Z15)+2,MONTH(Z15),DAY(Z15))</f>
        <v>46102</v>
      </c>
      <c r="AD15" s="8">
        <v>57365</v>
      </c>
      <c r="AE15" s="8">
        <v>554060</v>
      </c>
      <c r="AF15" s="8" t="s">
        <v>163</v>
      </c>
      <c r="AG15" s="8" t="s">
        <v>162</v>
      </c>
      <c r="AH15" s="8" t="s">
        <v>14</v>
      </c>
      <c r="AI15" s="10">
        <v>45373</v>
      </c>
      <c r="AJ15" s="10">
        <v>45373</v>
      </c>
    </row>
    <row r="16" spans="1:36" ht="60" x14ac:dyDescent="0.25">
      <c r="A16" s="8">
        <v>14</v>
      </c>
      <c r="B16" s="9">
        <v>1095860</v>
      </c>
      <c r="C16" s="9" t="s">
        <v>7</v>
      </c>
      <c r="D16" s="8" t="s">
        <v>58</v>
      </c>
      <c r="E16" s="8" t="s">
        <v>22</v>
      </c>
      <c r="F16" s="8" t="s">
        <v>33</v>
      </c>
      <c r="G16" s="10">
        <v>42122</v>
      </c>
      <c r="H16" s="9">
        <f>DATEDIF(G16,AJ16,"Y")</f>
        <v>8</v>
      </c>
      <c r="I16" s="8" t="s">
        <v>6</v>
      </c>
      <c r="J16" s="8">
        <v>44</v>
      </c>
      <c r="K16" s="8" t="s">
        <v>11</v>
      </c>
      <c r="L16" s="8" t="s">
        <v>20</v>
      </c>
      <c r="M16" s="8">
        <v>187065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164</v>
      </c>
      <c r="S16" s="8" t="s">
        <v>167</v>
      </c>
      <c r="T16" s="11" t="s">
        <v>166</v>
      </c>
      <c r="U16" s="19">
        <v>960722</v>
      </c>
      <c r="V16" s="8" t="s">
        <v>169</v>
      </c>
      <c r="W16" s="8">
        <v>2</v>
      </c>
      <c r="X16" s="8" t="s">
        <v>16</v>
      </c>
      <c r="Y16" s="8" t="str">
        <f>K16</f>
        <v>без разряда</v>
      </c>
      <c r="Z16" s="12"/>
      <c r="AA16" s="8" t="str">
        <f>Y16</f>
        <v>без разряда</v>
      </c>
      <c r="AB16" s="10"/>
      <c r="AC16" s="10"/>
      <c r="AD16" s="8">
        <v>57365</v>
      </c>
      <c r="AE16" s="8">
        <v>554060</v>
      </c>
      <c r="AF16" s="8" t="s">
        <v>163</v>
      </c>
      <c r="AG16" s="8" t="s">
        <v>162</v>
      </c>
      <c r="AH16" s="8" t="s">
        <v>14</v>
      </c>
      <c r="AI16" s="10">
        <v>45373</v>
      </c>
      <c r="AJ16" s="10">
        <v>45373</v>
      </c>
    </row>
    <row r="17" spans="1:36" ht="60" x14ac:dyDescent="0.25">
      <c r="A17" s="8">
        <v>15</v>
      </c>
      <c r="B17" s="9">
        <v>1394201</v>
      </c>
      <c r="C17" s="9" t="s">
        <v>7</v>
      </c>
      <c r="D17" s="8" t="s">
        <v>63</v>
      </c>
      <c r="E17" s="8" t="s">
        <v>19</v>
      </c>
      <c r="F17" s="8" t="s">
        <v>32</v>
      </c>
      <c r="G17" s="10">
        <v>41698</v>
      </c>
      <c r="H17" s="9">
        <f>DATEDIF(G17,AJ17,"Y")</f>
        <v>10</v>
      </c>
      <c r="I17" s="8" t="s">
        <v>6</v>
      </c>
      <c r="J17" s="8">
        <v>44</v>
      </c>
      <c r="K17" s="8" t="s">
        <v>15</v>
      </c>
      <c r="L17" s="8" t="s">
        <v>20</v>
      </c>
      <c r="M17" s="8">
        <v>187065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164</v>
      </c>
      <c r="S17" s="8" t="s">
        <v>167</v>
      </c>
      <c r="T17" s="11" t="s">
        <v>166</v>
      </c>
      <c r="U17" s="19">
        <v>960722</v>
      </c>
      <c r="V17" s="8" t="s">
        <v>170</v>
      </c>
      <c r="W17" s="8">
        <v>3</v>
      </c>
      <c r="X17" s="8" t="s">
        <v>16</v>
      </c>
      <c r="Y17" s="8" t="str">
        <f>K17</f>
        <v>I юношеский разряд</v>
      </c>
      <c r="Z17" s="1">
        <v>45226</v>
      </c>
      <c r="AA17" s="8" t="str">
        <f>Y17</f>
        <v>I юношеский разряд</v>
      </c>
      <c r="AB17" s="10">
        <f>Z17</f>
        <v>45226</v>
      </c>
      <c r="AC17" s="10">
        <f>DATE(YEAR(Z17)+2,MONTH(Z17),DAY(Z17))</f>
        <v>45957</v>
      </c>
      <c r="AD17" s="8">
        <v>57365</v>
      </c>
      <c r="AE17" s="8">
        <v>554060</v>
      </c>
      <c r="AF17" s="8" t="s">
        <v>163</v>
      </c>
      <c r="AG17" s="8" t="s">
        <v>162</v>
      </c>
      <c r="AH17" s="8" t="s">
        <v>14</v>
      </c>
      <c r="AI17" s="10">
        <v>45373</v>
      </c>
      <c r="AJ17" s="10">
        <v>45373</v>
      </c>
    </row>
    <row r="18" spans="1:36" ht="60" x14ac:dyDescent="0.25">
      <c r="A18" s="8">
        <v>16</v>
      </c>
      <c r="B18" s="9">
        <v>1410205</v>
      </c>
      <c r="C18" s="9" t="s">
        <v>7</v>
      </c>
      <c r="D18" s="8" t="s">
        <v>75</v>
      </c>
      <c r="E18" s="8" t="s">
        <v>74</v>
      </c>
      <c r="F18" s="8" t="s">
        <v>73</v>
      </c>
      <c r="G18" s="10">
        <v>41932</v>
      </c>
      <c r="H18" s="9">
        <f>DATEDIF(G18,AJ18,"Y")</f>
        <v>9</v>
      </c>
      <c r="I18" s="8" t="s">
        <v>6</v>
      </c>
      <c r="J18" s="8">
        <v>44</v>
      </c>
      <c r="K18" s="8" t="s">
        <v>5</v>
      </c>
      <c r="L18" s="8" t="s">
        <v>20</v>
      </c>
      <c r="M18" s="8">
        <v>187065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164</v>
      </c>
      <c r="S18" s="8" t="s">
        <v>167</v>
      </c>
      <c r="T18" s="11" t="s">
        <v>166</v>
      </c>
      <c r="U18" s="19">
        <v>960722</v>
      </c>
      <c r="V18" s="8" t="s">
        <v>171</v>
      </c>
      <c r="W18" s="8">
        <v>4</v>
      </c>
      <c r="X18" s="8" t="s">
        <v>16</v>
      </c>
      <c r="Y18" s="8" t="str">
        <f>K18</f>
        <v>II юношеский разряд</v>
      </c>
      <c r="Z18" s="1">
        <v>45226</v>
      </c>
      <c r="AA18" s="8" t="str">
        <f>Y18</f>
        <v>II юношеский разряд</v>
      </c>
      <c r="AB18" s="10">
        <f>Z18</f>
        <v>45226</v>
      </c>
      <c r="AC18" s="10">
        <f>DATE(YEAR(Z18)+2,MONTH(Z18),DAY(Z18))</f>
        <v>45957</v>
      </c>
      <c r="AD18" s="8">
        <v>57365</v>
      </c>
      <c r="AE18" s="8">
        <v>554060</v>
      </c>
      <c r="AF18" s="8" t="s">
        <v>163</v>
      </c>
      <c r="AG18" s="8" t="s">
        <v>162</v>
      </c>
      <c r="AH18" s="8" t="s">
        <v>14</v>
      </c>
      <c r="AI18" s="10">
        <v>45373</v>
      </c>
      <c r="AJ18" s="10">
        <v>45373</v>
      </c>
    </row>
    <row r="19" spans="1:36" ht="60" x14ac:dyDescent="0.25">
      <c r="A19" s="8">
        <v>17</v>
      </c>
      <c r="B19" s="9">
        <v>1394993</v>
      </c>
      <c r="C19" s="9" t="s">
        <v>7</v>
      </c>
      <c r="D19" s="8" t="s">
        <v>66</v>
      </c>
      <c r="E19" s="8" t="s">
        <v>65</v>
      </c>
      <c r="F19" s="8" t="s">
        <v>64</v>
      </c>
      <c r="G19" s="10">
        <v>41866</v>
      </c>
      <c r="H19" s="9">
        <f>DATEDIF(G19,AJ19,"Y")</f>
        <v>9</v>
      </c>
      <c r="I19" s="8" t="s">
        <v>6</v>
      </c>
      <c r="J19" s="8">
        <v>44</v>
      </c>
      <c r="K19" s="8" t="s">
        <v>5</v>
      </c>
      <c r="L19" s="8" t="s">
        <v>20</v>
      </c>
      <c r="M19" s="8">
        <v>187065</v>
      </c>
      <c r="N19" s="9" t="s">
        <v>3</v>
      </c>
      <c r="O19" s="8">
        <v>207027</v>
      </c>
      <c r="P19" s="9" t="s">
        <v>2</v>
      </c>
      <c r="Q19" s="9" t="s">
        <v>1</v>
      </c>
      <c r="R19" s="8" t="s">
        <v>164</v>
      </c>
      <c r="S19" s="8" t="s">
        <v>167</v>
      </c>
      <c r="T19" s="11" t="s">
        <v>166</v>
      </c>
      <c r="U19" s="19">
        <v>960722</v>
      </c>
      <c r="V19" s="9" t="s">
        <v>172</v>
      </c>
      <c r="W19" s="9">
        <v>5</v>
      </c>
      <c r="X19" s="9" t="s">
        <v>16</v>
      </c>
      <c r="Y19" s="8" t="str">
        <f>K19</f>
        <v>II юношеский разряд</v>
      </c>
      <c r="Z19" s="1">
        <v>45226</v>
      </c>
      <c r="AA19" s="8" t="str">
        <f>Y19</f>
        <v>II юношеский разряд</v>
      </c>
      <c r="AB19" s="10">
        <f>Z19</f>
        <v>45226</v>
      </c>
      <c r="AC19" s="10">
        <f>DATE(YEAR(Z19)+2,MONTH(Z19),DAY(Z19))</f>
        <v>45957</v>
      </c>
      <c r="AD19" s="8">
        <v>57365</v>
      </c>
      <c r="AE19" s="8">
        <v>554060</v>
      </c>
      <c r="AF19" s="8" t="s">
        <v>163</v>
      </c>
      <c r="AG19" s="8" t="s">
        <v>162</v>
      </c>
      <c r="AH19" s="8" t="s">
        <v>14</v>
      </c>
      <c r="AI19" s="10">
        <v>45373</v>
      </c>
      <c r="AJ19" s="10">
        <v>45373</v>
      </c>
    </row>
    <row r="20" spans="1:36" ht="60" x14ac:dyDescent="0.25">
      <c r="A20" s="8">
        <v>18</v>
      </c>
      <c r="B20" s="9">
        <v>1393895</v>
      </c>
      <c r="C20" s="9" t="s">
        <v>7</v>
      </c>
      <c r="D20" s="13" t="s">
        <v>47</v>
      </c>
      <c r="E20" s="8" t="s">
        <v>36</v>
      </c>
      <c r="F20" s="8" t="s">
        <v>24</v>
      </c>
      <c r="G20" s="10">
        <v>41904</v>
      </c>
      <c r="H20" s="9">
        <f>DATEDIF(G20,AJ20,"Y")</f>
        <v>9</v>
      </c>
      <c r="I20" s="8" t="s">
        <v>6</v>
      </c>
      <c r="J20" s="8">
        <v>44</v>
      </c>
      <c r="K20" s="8" t="str">
        <f>Y20</f>
        <v>I юношеский разряд</v>
      </c>
      <c r="L20" s="8" t="s">
        <v>20</v>
      </c>
      <c r="M20" s="8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164</v>
      </c>
      <c r="S20" s="8" t="s">
        <v>167</v>
      </c>
      <c r="T20" s="11" t="s">
        <v>166</v>
      </c>
      <c r="U20" s="19">
        <v>960722</v>
      </c>
      <c r="V20" s="8" t="s">
        <v>173</v>
      </c>
      <c r="W20" s="8">
        <v>6</v>
      </c>
      <c r="X20" s="8" t="s">
        <v>16</v>
      </c>
      <c r="Y20" s="8" t="s">
        <v>15</v>
      </c>
      <c r="Z20" s="1">
        <v>45313</v>
      </c>
      <c r="AA20" s="8" t="str">
        <f>Y20</f>
        <v>I юношеский разряд</v>
      </c>
      <c r="AB20" s="10">
        <f>Z20</f>
        <v>45313</v>
      </c>
      <c r="AC20" s="10">
        <f>DATE(YEAR(Z20)+2,MONTH(Z20),DAY(Z20))</f>
        <v>46044</v>
      </c>
      <c r="AD20" s="8">
        <v>57365</v>
      </c>
      <c r="AE20" s="8">
        <v>554060</v>
      </c>
      <c r="AF20" s="8" t="s">
        <v>163</v>
      </c>
      <c r="AG20" s="8" t="s">
        <v>162</v>
      </c>
      <c r="AH20" s="8" t="s">
        <v>14</v>
      </c>
      <c r="AI20" s="10">
        <v>45373</v>
      </c>
      <c r="AJ20" s="10">
        <v>45373</v>
      </c>
    </row>
    <row r="21" spans="1:36" ht="60" x14ac:dyDescent="0.25">
      <c r="A21" s="8">
        <v>19</v>
      </c>
      <c r="B21" s="9">
        <v>1393241</v>
      </c>
      <c r="C21" s="9" t="s">
        <v>7</v>
      </c>
      <c r="D21" s="8" t="s">
        <v>71</v>
      </c>
      <c r="E21" s="8" t="s">
        <v>38</v>
      </c>
      <c r="F21" s="8" t="s">
        <v>26</v>
      </c>
      <c r="G21" s="10">
        <v>41694</v>
      </c>
      <c r="H21" s="9">
        <f>DATEDIF(G21,AJ21,"Y")</f>
        <v>10</v>
      </c>
      <c r="I21" s="8" t="s">
        <v>6</v>
      </c>
      <c r="J21" s="8">
        <v>44</v>
      </c>
      <c r="K21" s="8" t="s">
        <v>5</v>
      </c>
      <c r="L21" s="8" t="s">
        <v>20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164</v>
      </c>
      <c r="S21" s="8" t="s">
        <v>167</v>
      </c>
      <c r="T21" s="11" t="s">
        <v>166</v>
      </c>
      <c r="U21" s="19">
        <v>960722</v>
      </c>
      <c r="V21" s="8" t="s">
        <v>174</v>
      </c>
      <c r="W21" s="8">
        <v>7</v>
      </c>
      <c r="X21" s="8" t="s">
        <v>175</v>
      </c>
      <c r="Y21" s="8" t="str">
        <f>K21</f>
        <v>II юношеский разряд</v>
      </c>
      <c r="Z21" s="1">
        <v>45226</v>
      </c>
      <c r="AA21" s="8" t="str">
        <f>Y21</f>
        <v>II юношеский разряд</v>
      </c>
      <c r="AB21" s="10">
        <f>Z21</f>
        <v>45226</v>
      </c>
      <c r="AC21" s="10">
        <f>DATE(YEAR(Z21)+2,MONTH(Z21),DAY(Z21))</f>
        <v>45957</v>
      </c>
      <c r="AD21" s="8">
        <v>57365</v>
      </c>
      <c r="AE21" s="8">
        <v>554060</v>
      </c>
      <c r="AF21" s="8" t="s">
        <v>163</v>
      </c>
      <c r="AG21" s="8" t="s">
        <v>162</v>
      </c>
      <c r="AH21" s="8" t="s">
        <v>14</v>
      </c>
      <c r="AI21" s="10">
        <v>45373</v>
      </c>
      <c r="AJ21" s="10">
        <v>45373</v>
      </c>
    </row>
    <row r="22" spans="1:36" ht="60" x14ac:dyDescent="0.25">
      <c r="A22" s="8">
        <v>20</v>
      </c>
      <c r="B22" s="9">
        <v>1397114</v>
      </c>
      <c r="C22" s="9" t="s">
        <v>7</v>
      </c>
      <c r="D22" s="8" t="s">
        <v>97</v>
      </c>
      <c r="E22" s="8" t="s">
        <v>38</v>
      </c>
      <c r="F22" s="8" t="s">
        <v>45</v>
      </c>
      <c r="G22" s="10">
        <v>42207</v>
      </c>
      <c r="H22" s="9">
        <f>DATEDIF(G22,AJ22,"Y")</f>
        <v>8</v>
      </c>
      <c r="I22" s="8" t="s">
        <v>6</v>
      </c>
      <c r="J22" s="8">
        <v>44</v>
      </c>
      <c r="K22" s="8" t="str">
        <f>Y22</f>
        <v>II юношеский разряд</v>
      </c>
      <c r="L22" s="8" t="s">
        <v>23</v>
      </c>
      <c r="M22" s="8">
        <v>714689</v>
      </c>
      <c r="N22" s="9" t="s">
        <v>3</v>
      </c>
      <c r="O22" s="8">
        <v>207027</v>
      </c>
      <c r="P22" s="9" t="s">
        <v>2</v>
      </c>
      <c r="Q22" s="9" t="s">
        <v>1</v>
      </c>
      <c r="R22" s="8" t="s">
        <v>164</v>
      </c>
      <c r="S22" s="8" t="s">
        <v>167</v>
      </c>
      <c r="T22" s="11" t="s">
        <v>166</v>
      </c>
      <c r="U22" s="19">
        <v>960722</v>
      </c>
      <c r="V22" s="9" t="s">
        <v>176</v>
      </c>
      <c r="W22" s="9">
        <v>8</v>
      </c>
      <c r="X22" s="9" t="s">
        <v>175</v>
      </c>
      <c r="Y22" s="8" t="s">
        <v>5</v>
      </c>
      <c r="Z22" s="14">
        <v>45313</v>
      </c>
      <c r="AA22" s="8" t="str">
        <f>Y22</f>
        <v>II юношеский разряд</v>
      </c>
      <c r="AB22" s="10">
        <f>Z22</f>
        <v>45313</v>
      </c>
      <c r="AC22" s="10">
        <f>DATE(YEAR(Z22)+2,MONTH(Z22),DAY(Z22))</f>
        <v>46044</v>
      </c>
      <c r="AD22" s="8">
        <v>57365</v>
      </c>
      <c r="AE22" s="8">
        <v>554060</v>
      </c>
      <c r="AF22" s="8" t="s">
        <v>163</v>
      </c>
      <c r="AG22" s="8" t="s">
        <v>162</v>
      </c>
      <c r="AH22" s="8" t="s">
        <v>14</v>
      </c>
      <c r="AI22" s="10">
        <v>45373</v>
      </c>
      <c r="AJ22" s="10">
        <v>45373</v>
      </c>
    </row>
    <row r="23" spans="1:36" ht="60" x14ac:dyDescent="0.25">
      <c r="A23" s="8">
        <v>21</v>
      </c>
      <c r="B23" s="9">
        <v>1392849</v>
      </c>
      <c r="C23" s="9" t="s">
        <v>7</v>
      </c>
      <c r="D23" s="8" t="s">
        <v>87</v>
      </c>
      <c r="E23" s="8" t="s">
        <v>22</v>
      </c>
      <c r="F23" s="8" t="s">
        <v>18</v>
      </c>
      <c r="G23" s="10">
        <v>42209</v>
      </c>
      <c r="H23" s="9">
        <f>DATEDIF(G23,AJ23,"Y")</f>
        <v>8</v>
      </c>
      <c r="I23" s="8" t="s">
        <v>6</v>
      </c>
      <c r="J23" s="8">
        <v>44</v>
      </c>
      <c r="K23" s="8" t="s">
        <v>11</v>
      </c>
      <c r="L23" s="8" t="s">
        <v>23</v>
      </c>
      <c r="M23" s="8">
        <v>714689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164</v>
      </c>
      <c r="S23" s="8" t="s">
        <v>167</v>
      </c>
      <c r="T23" s="11" t="s">
        <v>166</v>
      </c>
      <c r="U23" s="19">
        <v>960722</v>
      </c>
      <c r="V23" s="8" t="s">
        <v>177</v>
      </c>
      <c r="W23" s="8">
        <v>9</v>
      </c>
      <c r="X23" s="8" t="s">
        <v>175</v>
      </c>
      <c r="Y23" s="8" t="str">
        <f>K23</f>
        <v>без разряда</v>
      </c>
      <c r="Z23" s="12"/>
      <c r="AA23" s="8" t="str">
        <f>Y23</f>
        <v>без разряда</v>
      </c>
      <c r="AB23" s="10"/>
      <c r="AC23" s="10"/>
      <c r="AD23" s="8">
        <v>57365</v>
      </c>
      <c r="AE23" s="8">
        <v>554060</v>
      </c>
      <c r="AF23" s="8" t="s">
        <v>163</v>
      </c>
      <c r="AG23" s="8" t="s">
        <v>162</v>
      </c>
      <c r="AH23" s="8" t="s">
        <v>14</v>
      </c>
      <c r="AI23" s="10">
        <v>45373</v>
      </c>
      <c r="AJ23" s="10">
        <v>45373</v>
      </c>
    </row>
    <row r="24" spans="1:36" ht="60" x14ac:dyDescent="0.25">
      <c r="A24" s="8">
        <v>22</v>
      </c>
      <c r="B24" s="9">
        <v>1563615</v>
      </c>
      <c r="C24" s="9" t="s">
        <v>7</v>
      </c>
      <c r="D24" s="8" t="s">
        <v>116</v>
      </c>
      <c r="E24" s="8" t="s">
        <v>50</v>
      </c>
      <c r="F24" s="8" t="s">
        <v>39</v>
      </c>
      <c r="G24" s="10">
        <v>41932</v>
      </c>
      <c r="H24" s="9">
        <f>DATEDIF(G24,AJ24,"Y")</f>
        <v>9</v>
      </c>
      <c r="I24" s="8" t="s">
        <v>6</v>
      </c>
      <c r="J24" s="8">
        <v>44</v>
      </c>
      <c r="K24" s="8" t="str">
        <f>Y24</f>
        <v>I юношеский разряд</v>
      </c>
      <c r="L24" s="8" t="s">
        <v>8</v>
      </c>
      <c r="M24" s="8">
        <v>367506</v>
      </c>
      <c r="N24" s="9" t="s">
        <v>3</v>
      </c>
      <c r="O24" s="8">
        <v>207027</v>
      </c>
      <c r="P24" s="9" t="s">
        <v>2</v>
      </c>
      <c r="Q24" s="9" t="s">
        <v>1</v>
      </c>
      <c r="R24" s="8" t="s">
        <v>164</v>
      </c>
      <c r="S24" s="8" t="s">
        <v>167</v>
      </c>
      <c r="T24" s="11" t="s">
        <v>166</v>
      </c>
      <c r="U24" s="19">
        <v>960722</v>
      </c>
      <c r="V24" s="9" t="s">
        <v>178</v>
      </c>
      <c r="W24" s="9">
        <v>10</v>
      </c>
      <c r="X24" s="8" t="s">
        <v>175</v>
      </c>
      <c r="Y24" s="8" t="s">
        <v>15</v>
      </c>
      <c r="Z24" s="14">
        <v>45313</v>
      </c>
      <c r="AA24" s="8" t="str">
        <f>Y24</f>
        <v>I юношеский разряд</v>
      </c>
      <c r="AB24" s="10">
        <f>Z24</f>
        <v>45313</v>
      </c>
      <c r="AC24" s="10">
        <f>DATE(YEAR(Z24)+2,MONTH(Z24),DAY(Z24))</f>
        <v>46044</v>
      </c>
      <c r="AD24" s="8">
        <v>57365</v>
      </c>
      <c r="AE24" s="8">
        <v>554060</v>
      </c>
      <c r="AF24" s="8" t="s">
        <v>163</v>
      </c>
      <c r="AG24" s="8" t="s">
        <v>162</v>
      </c>
      <c r="AH24" s="8" t="s">
        <v>14</v>
      </c>
      <c r="AI24" s="10">
        <v>45373</v>
      </c>
      <c r="AJ24" s="10">
        <v>45373</v>
      </c>
    </row>
    <row r="25" spans="1:36" ht="60" x14ac:dyDescent="0.25">
      <c r="A25" s="8">
        <v>23</v>
      </c>
      <c r="B25" s="9">
        <v>1676574</v>
      </c>
      <c r="C25" s="9" t="s">
        <v>7</v>
      </c>
      <c r="D25" s="8" t="s">
        <v>81</v>
      </c>
      <c r="E25" s="8" t="s">
        <v>12</v>
      </c>
      <c r="F25" s="8" t="s">
        <v>21</v>
      </c>
      <c r="G25" s="10">
        <v>41770</v>
      </c>
      <c r="H25" s="9">
        <f>DATEDIF(G25,AJ25,"Y")</f>
        <v>9</v>
      </c>
      <c r="I25" s="8" t="s">
        <v>6</v>
      </c>
      <c r="J25" s="8">
        <v>44</v>
      </c>
      <c r="K25" s="8" t="str">
        <f>Y25</f>
        <v>II юношеский разряд</v>
      </c>
      <c r="L25" s="8" t="s">
        <v>8</v>
      </c>
      <c r="M25" s="9">
        <v>367506</v>
      </c>
      <c r="N25" s="9" t="s">
        <v>3</v>
      </c>
      <c r="O25" s="8">
        <v>207027</v>
      </c>
      <c r="P25" s="8" t="s">
        <v>2</v>
      </c>
      <c r="Q25" s="9" t="s">
        <v>1</v>
      </c>
      <c r="R25" s="8" t="s">
        <v>164</v>
      </c>
      <c r="S25" s="8" t="s">
        <v>167</v>
      </c>
      <c r="T25" s="11" t="s">
        <v>166</v>
      </c>
      <c r="U25" s="19">
        <v>960722</v>
      </c>
      <c r="V25" s="8" t="s">
        <v>179</v>
      </c>
      <c r="W25" s="8">
        <v>11</v>
      </c>
      <c r="X25" s="8" t="s">
        <v>175</v>
      </c>
      <c r="Y25" s="8" t="s">
        <v>5</v>
      </c>
      <c r="Z25" s="1">
        <v>45285</v>
      </c>
      <c r="AA25" s="8" t="str">
        <f>Y25</f>
        <v>II юношеский разряд</v>
      </c>
      <c r="AB25" s="10">
        <f>Z25</f>
        <v>45285</v>
      </c>
      <c r="AC25" s="10">
        <f>DATE(YEAR(Z25)+2,MONTH(Z25),DAY(Z25))</f>
        <v>46016</v>
      </c>
      <c r="AD25" s="8">
        <v>57365</v>
      </c>
      <c r="AE25" s="8">
        <v>554060</v>
      </c>
      <c r="AF25" s="8" t="s">
        <v>163</v>
      </c>
      <c r="AG25" s="8" t="s">
        <v>162</v>
      </c>
      <c r="AH25" s="8" t="s">
        <v>14</v>
      </c>
      <c r="AI25" s="10">
        <v>45373</v>
      </c>
      <c r="AJ25" s="10">
        <v>45373</v>
      </c>
    </row>
    <row r="26" spans="1:36" ht="60" x14ac:dyDescent="0.25">
      <c r="A26" s="8">
        <v>24</v>
      </c>
      <c r="B26" s="9">
        <v>1396513</v>
      </c>
      <c r="C26" s="9" t="s">
        <v>7</v>
      </c>
      <c r="D26" s="8" t="s">
        <v>76</v>
      </c>
      <c r="E26" s="8" t="s">
        <v>57</v>
      </c>
      <c r="F26" s="8" t="s">
        <v>72</v>
      </c>
      <c r="G26" s="10">
        <v>41741</v>
      </c>
      <c r="H26" s="9">
        <f>DATEDIF(G26,AJ26,"Y")</f>
        <v>9</v>
      </c>
      <c r="I26" s="8" t="s">
        <v>6</v>
      </c>
      <c r="J26" s="8">
        <v>44</v>
      </c>
      <c r="K26" s="8" t="s">
        <v>5</v>
      </c>
      <c r="L26" s="8" t="s">
        <v>20</v>
      </c>
      <c r="M26" s="8">
        <v>187065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164</v>
      </c>
      <c r="S26" s="8" t="s">
        <v>167</v>
      </c>
      <c r="T26" s="11" t="s">
        <v>166</v>
      </c>
      <c r="U26" s="19">
        <v>960722</v>
      </c>
      <c r="V26" s="8" t="s">
        <v>180</v>
      </c>
      <c r="W26" s="8">
        <v>12</v>
      </c>
      <c r="X26" s="8" t="s">
        <v>175</v>
      </c>
      <c r="Y26" s="8" t="str">
        <f>K26</f>
        <v>II юношеский разряд</v>
      </c>
      <c r="Z26" s="1">
        <v>45226</v>
      </c>
      <c r="AA26" s="8" t="str">
        <f>Y26</f>
        <v>II юношеский разряд</v>
      </c>
      <c r="AB26" s="10">
        <f>Z26</f>
        <v>45226</v>
      </c>
      <c r="AC26" s="10">
        <f>DATE(YEAR(Z26)+2,MONTH(Z26),DAY(Z26))</f>
        <v>45957</v>
      </c>
      <c r="AD26" s="8">
        <v>57365</v>
      </c>
      <c r="AE26" s="8">
        <v>554060</v>
      </c>
      <c r="AF26" s="8" t="s">
        <v>163</v>
      </c>
      <c r="AG26" s="8" t="s">
        <v>162</v>
      </c>
      <c r="AH26" s="8" t="s">
        <v>14</v>
      </c>
      <c r="AI26" s="10">
        <v>45373</v>
      </c>
      <c r="AJ26" s="10">
        <v>45373</v>
      </c>
    </row>
    <row r="27" spans="1:36" ht="60" x14ac:dyDescent="0.25">
      <c r="A27" s="8">
        <v>25</v>
      </c>
      <c r="B27" s="9">
        <v>1393761</v>
      </c>
      <c r="C27" s="9" t="s">
        <v>7</v>
      </c>
      <c r="D27" s="8" t="s">
        <v>79</v>
      </c>
      <c r="E27" s="8" t="s">
        <v>19</v>
      </c>
      <c r="F27" s="8" t="s">
        <v>27</v>
      </c>
      <c r="G27" s="10">
        <v>41643</v>
      </c>
      <c r="H27" s="9">
        <f>DATEDIF(G27,AJ27,"Y")</f>
        <v>10</v>
      </c>
      <c r="I27" s="8" t="s">
        <v>6</v>
      </c>
      <c r="J27" s="8">
        <v>44</v>
      </c>
      <c r="K27" s="8" t="s">
        <v>5</v>
      </c>
      <c r="L27" s="8" t="s">
        <v>20</v>
      </c>
      <c r="M27" s="9">
        <v>187065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164</v>
      </c>
      <c r="S27" s="8" t="s">
        <v>167</v>
      </c>
      <c r="T27" s="11" t="s">
        <v>166</v>
      </c>
      <c r="U27" s="19">
        <v>960722</v>
      </c>
      <c r="V27" s="8" t="s">
        <v>181</v>
      </c>
      <c r="W27" s="8">
        <v>13</v>
      </c>
      <c r="X27" s="8" t="s">
        <v>175</v>
      </c>
      <c r="Y27" s="8" t="str">
        <f>K27</f>
        <v>II юношеский разряд</v>
      </c>
      <c r="Z27" s="1">
        <v>45226</v>
      </c>
      <c r="AA27" s="8" t="str">
        <f>Y27</f>
        <v>II юношеский разряд</v>
      </c>
      <c r="AB27" s="10">
        <f>Z27</f>
        <v>45226</v>
      </c>
      <c r="AC27" s="10">
        <f>DATE(YEAR(Z27)+2,MONTH(Z27),DAY(Z27))</f>
        <v>45957</v>
      </c>
      <c r="AD27" s="8">
        <v>57365</v>
      </c>
      <c r="AE27" s="8">
        <v>554060</v>
      </c>
      <c r="AF27" s="8" t="s">
        <v>163</v>
      </c>
      <c r="AG27" s="8" t="s">
        <v>162</v>
      </c>
      <c r="AH27" s="8" t="s">
        <v>14</v>
      </c>
      <c r="AI27" s="10">
        <v>45373</v>
      </c>
      <c r="AJ27" s="10">
        <v>45373</v>
      </c>
    </row>
    <row r="28" spans="1:36" ht="60" x14ac:dyDescent="0.25">
      <c r="A28" s="8">
        <v>26</v>
      </c>
      <c r="B28" s="9">
        <v>1394837</v>
      </c>
      <c r="C28" s="9" t="s">
        <v>7</v>
      </c>
      <c r="D28" s="8" t="s">
        <v>102</v>
      </c>
      <c r="E28" s="8" t="s">
        <v>48</v>
      </c>
      <c r="F28" s="8" t="s">
        <v>35</v>
      </c>
      <c r="G28" s="10">
        <v>41808</v>
      </c>
      <c r="H28" s="9">
        <f>DATEDIF(G28,AJ28,"Y")</f>
        <v>9</v>
      </c>
      <c r="I28" s="8" t="s">
        <v>6</v>
      </c>
      <c r="J28" s="8">
        <v>44</v>
      </c>
      <c r="K28" s="8" t="str">
        <f>Y28</f>
        <v>II юношеский разряд</v>
      </c>
      <c r="L28" s="8" t="s">
        <v>20</v>
      </c>
      <c r="M28" s="8">
        <v>187065</v>
      </c>
      <c r="N28" s="9" t="s">
        <v>3</v>
      </c>
      <c r="O28" s="8">
        <v>207027</v>
      </c>
      <c r="P28" s="9" t="s">
        <v>2</v>
      </c>
      <c r="Q28" s="9" t="s">
        <v>1</v>
      </c>
      <c r="R28" s="8" t="s">
        <v>164</v>
      </c>
      <c r="S28" s="8" t="s">
        <v>167</v>
      </c>
      <c r="T28" s="11" t="s">
        <v>166</v>
      </c>
      <c r="U28" s="19">
        <v>960722</v>
      </c>
      <c r="V28" s="9" t="s">
        <v>182</v>
      </c>
      <c r="W28" s="9">
        <v>14</v>
      </c>
      <c r="X28" s="8" t="s">
        <v>175</v>
      </c>
      <c r="Y28" s="8" t="s">
        <v>5</v>
      </c>
      <c r="Z28" s="14">
        <v>45285</v>
      </c>
      <c r="AA28" s="8" t="str">
        <f>Y28</f>
        <v>II юношеский разряд</v>
      </c>
      <c r="AB28" s="10">
        <f>Z28</f>
        <v>45285</v>
      </c>
      <c r="AC28" s="10">
        <f>DATE(YEAR(Z28)+2,MONTH(Z28),DAY(Z28))</f>
        <v>46016</v>
      </c>
      <c r="AD28" s="8">
        <v>57365</v>
      </c>
      <c r="AE28" s="8">
        <v>554060</v>
      </c>
      <c r="AF28" s="8" t="s">
        <v>163</v>
      </c>
      <c r="AG28" s="8" t="s">
        <v>162</v>
      </c>
      <c r="AH28" s="8" t="s">
        <v>14</v>
      </c>
      <c r="AI28" s="10">
        <v>45373</v>
      </c>
      <c r="AJ28" s="10">
        <v>45373</v>
      </c>
    </row>
    <row r="29" spans="1:36" ht="60" x14ac:dyDescent="0.25">
      <c r="A29" s="8">
        <v>27</v>
      </c>
      <c r="B29" s="9">
        <v>1097819</v>
      </c>
      <c r="C29" s="9" t="s">
        <v>7</v>
      </c>
      <c r="D29" s="8" t="s">
        <v>120</v>
      </c>
      <c r="E29" s="8" t="s">
        <v>12</v>
      </c>
      <c r="F29" s="8" t="s">
        <v>13</v>
      </c>
      <c r="G29" s="10">
        <v>41954</v>
      </c>
      <c r="H29" s="9">
        <f>DATEDIF(G29,AJ29,"Y")</f>
        <v>9</v>
      </c>
      <c r="I29" s="8" t="s">
        <v>6</v>
      </c>
      <c r="J29" s="8">
        <v>44</v>
      </c>
      <c r="K29" s="8" t="str">
        <f>Y29</f>
        <v>II юношеский разряд</v>
      </c>
      <c r="L29" s="8" t="s">
        <v>20</v>
      </c>
      <c r="M29" s="8">
        <v>187065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164</v>
      </c>
      <c r="S29" s="8" t="s">
        <v>167</v>
      </c>
      <c r="T29" s="11" t="s">
        <v>166</v>
      </c>
      <c r="U29" s="19">
        <v>960722</v>
      </c>
      <c r="V29" s="8" t="s">
        <v>183</v>
      </c>
      <c r="W29" s="8">
        <v>15</v>
      </c>
      <c r="X29" s="8" t="s">
        <v>175</v>
      </c>
      <c r="Y29" s="8" t="s">
        <v>5</v>
      </c>
      <c r="Z29" s="14">
        <v>45285</v>
      </c>
      <c r="AA29" s="8" t="str">
        <f>Y29</f>
        <v>II юношеский разряд</v>
      </c>
      <c r="AB29" s="10">
        <f>Z29</f>
        <v>45285</v>
      </c>
      <c r="AC29" s="10">
        <f>DATE(YEAR(Z29)+2,MONTH(Z29),DAY(Z29))</f>
        <v>46016</v>
      </c>
      <c r="AD29" s="8">
        <v>57365</v>
      </c>
      <c r="AE29" s="8">
        <v>554060</v>
      </c>
      <c r="AF29" s="8" t="s">
        <v>163</v>
      </c>
      <c r="AG29" s="8" t="s">
        <v>162</v>
      </c>
      <c r="AH29" s="8" t="s">
        <v>14</v>
      </c>
      <c r="AI29" s="10">
        <v>45373</v>
      </c>
      <c r="AJ29" s="10">
        <v>45373</v>
      </c>
    </row>
    <row r="30" spans="1:36" ht="60" x14ac:dyDescent="0.25">
      <c r="A30" s="8">
        <v>28</v>
      </c>
      <c r="B30" s="9">
        <v>1393228</v>
      </c>
      <c r="C30" s="9" t="s">
        <v>7</v>
      </c>
      <c r="D30" s="8" t="s">
        <v>78</v>
      </c>
      <c r="E30" s="8" t="s">
        <v>30</v>
      </c>
      <c r="F30" s="8" t="s">
        <v>45</v>
      </c>
      <c r="G30" s="10">
        <v>41812</v>
      </c>
      <c r="H30" s="9">
        <f>DATEDIF(G30,AJ30,"Y")</f>
        <v>9</v>
      </c>
      <c r="I30" s="8" t="s">
        <v>6</v>
      </c>
      <c r="J30" s="8">
        <v>44</v>
      </c>
      <c r="K30" s="8" t="s">
        <v>5</v>
      </c>
      <c r="L30" s="8" t="s">
        <v>20</v>
      </c>
      <c r="M30" s="8">
        <v>187065</v>
      </c>
      <c r="N30" s="9" t="s">
        <v>3</v>
      </c>
      <c r="O30" s="8">
        <v>207027</v>
      </c>
      <c r="P30" s="8" t="s">
        <v>2</v>
      </c>
      <c r="Q30" s="9" t="s">
        <v>1</v>
      </c>
      <c r="R30" s="8" t="s">
        <v>164</v>
      </c>
      <c r="S30" s="8" t="s">
        <v>167</v>
      </c>
      <c r="T30" s="11" t="s">
        <v>166</v>
      </c>
      <c r="U30" s="19">
        <v>960722</v>
      </c>
      <c r="V30" s="8" t="s">
        <v>184</v>
      </c>
      <c r="W30" s="8">
        <v>16</v>
      </c>
      <c r="X30" s="8" t="s">
        <v>175</v>
      </c>
      <c r="Y30" s="8" t="str">
        <f>K30</f>
        <v>II юношеский разряд</v>
      </c>
      <c r="Z30" s="1">
        <v>45226</v>
      </c>
      <c r="AA30" s="8" t="str">
        <f>Y30</f>
        <v>II юношеский разряд</v>
      </c>
      <c r="AB30" s="10">
        <f>Z30</f>
        <v>45226</v>
      </c>
      <c r="AC30" s="10">
        <f>DATE(YEAR(Z30)+2,MONTH(Z30),DAY(Z30))</f>
        <v>45957</v>
      </c>
      <c r="AD30" s="8">
        <v>57365</v>
      </c>
      <c r="AE30" s="8">
        <v>554060</v>
      </c>
      <c r="AF30" s="8" t="s">
        <v>163</v>
      </c>
      <c r="AG30" s="8" t="s">
        <v>162</v>
      </c>
      <c r="AH30" s="8" t="s">
        <v>14</v>
      </c>
      <c r="AI30" s="10">
        <v>45373</v>
      </c>
      <c r="AJ30" s="10">
        <v>45373</v>
      </c>
    </row>
    <row r="31" spans="1:36" ht="60" x14ac:dyDescent="0.25">
      <c r="A31" s="8">
        <v>29</v>
      </c>
      <c r="B31" s="9">
        <v>1105084</v>
      </c>
      <c r="C31" s="9" t="s">
        <v>7</v>
      </c>
      <c r="D31" s="8" t="s">
        <v>80</v>
      </c>
      <c r="E31" s="8" t="s">
        <v>51</v>
      </c>
      <c r="F31" s="8" t="s">
        <v>32</v>
      </c>
      <c r="G31" s="10">
        <v>41871</v>
      </c>
      <c r="H31" s="9">
        <f>DATEDIF(G31,AJ31,"Y")</f>
        <v>9</v>
      </c>
      <c r="I31" s="8" t="s">
        <v>6</v>
      </c>
      <c r="J31" s="8">
        <v>44</v>
      </c>
      <c r="K31" s="8" t="s">
        <v>5</v>
      </c>
      <c r="L31" s="8" t="s">
        <v>20</v>
      </c>
      <c r="M31" s="9">
        <v>187065</v>
      </c>
      <c r="N31" s="9" t="s">
        <v>3</v>
      </c>
      <c r="O31" s="8">
        <v>207027</v>
      </c>
      <c r="P31" s="9" t="s">
        <v>2</v>
      </c>
      <c r="Q31" s="9" t="s">
        <v>1</v>
      </c>
      <c r="R31" s="8" t="s">
        <v>164</v>
      </c>
      <c r="S31" s="8" t="s">
        <v>167</v>
      </c>
      <c r="T31" s="11" t="s">
        <v>166</v>
      </c>
      <c r="U31" s="19">
        <v>960722</v>
      </c>
      <c r="V31" s="9" t="s">
        <v>185</v>
      </c>
      <c r="W31" s="9">
        <v>17</v>
      </c>
      <c r="X31" s="8" t="s">
        <v>175</v>
      </c>
      <c r="Y31" s="8" t="str">
        <f>K31</f>
        <v>II юношеский разряд</v>
      </c>
      <c r="Z31" s="1">
        <v>45226</v>
      </c>
      <c r="AA31" s="8" t="str">
        <f>Y31</f>
        <v>II юношеский разряд</v>
      </c>
      <c r="AB31" s="10">
        <f>Z31</f>
        <v>45226</v>
      </c>
      <c r="AC31" s="10">
        <f>DATE(YEAR(Z31)+2,MONTH(Z31),DAY(Z31))</f>
        <v>45957</v>
      </c>
      <c r="AD31" s="8">
        <v>57365</v>
      </c>
      <c r="AE31" s="8">
        <v>554060</v>
      </c>
      <c r="AF31" s="8" t="s">
        <v>163</v>
      </c>
      <c r="AG31" s="8" t="s">
        <v>162</v>
      </c>
      <c r="AH31" s="8" t="s">
        <v>14</v>
      </c>
      <c r="AI31" s="10">
        <v>45373</v>
      </c>
      <c r="AJ31" s="10">
        <v>45373</v>
      </c>
    </row>
    <row r="32" spans="1:36" ht="60" x14ac:dyDescent="0.25">
      <c r="A32" s="8">
        <v>30</v>
      </c>
      <c r="B32" s="9">
        <v>1419207</v>
      </c>
      <c r="C32" s="9" t="s">
        <v>7</v>
      </c>
      <c r="D32" s="8" t="s">
        <v>115</v>
      </c>
      <c r="E32" s="8" t="s">
        <v>89</v>
      </c>
      <c r="F32" s="8" t="s">
        <v>114</v>
      </c>
      <c r="G32" s="10">
        <v>42041</v>
      </c>
      <c r="H32" s="9">
        <f>DATEDIF(G32,AJ32,"Y")</f>
        <v>9</v>
      </c>
      <c r="I32" s="8" t="s">
        <v>6</v>
      </c>
      <c r="J32" s="8">
        <v>44</v>
      </c>
      <c r="K32" s="8" t="s">
        <v>11</v>
      </c>
      <c r="L32" s="8" t="s">
        <v>20</v>
      </c>
      <c r="M32" s="9">
        <v>187065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164</v>
      </c>
      <c r="S32" s="8" t="s">
        <v>167</v>
      </c>
      <c r="T32" s="11" t="s">
        <v>166</v>
      </c>
      <c r="U32" s="19">
        <v>960722</v>
      </c>
      <c r="V32" s="8" t="s">
        <v>186</v>
      </c>
      <c r="W32" s="8">
        <v>18</v>
      </c>
      <c r="X32" s="8" t="s">
        <v>175</v>
      </c>
      <c r="Y32" s="8" t="str">
        <f>K32</f>
        <v>без разряда</v>
      </c>
      <c r="Z32" s="12"/>
      <c r="AA32" s="8" t="str">
        <f>Y32</f>
        <v>без разряда</v>
      </c>
      <c r="AB32" s="10"/>
      <c r="AC32" s="10"/>
      <c r="AD32" s="8">
        <v>57365</v>
      </c>
      <c r="AE32" s="8">
        <v>554060</v>
      </c>
      <c r="AF32" s="8" t="s">
        <v>163</v>
      </c>
      <c r="AG32" s="8" t="s">
        <v>162</v>
      </c>
      <c r="AH32" s="8" t="s">
        <v>14</v>
      </c>
      <c r="AI32" s="10">
        <v>45373</v>
      </c>
      <c r="AJ32" s="10">
        <v>45373</v>
      </c>
    </row>
    <row r="33" spans="1:36" ht="60" x14ac:dyDescent="0.25">
      <c r="A33" s="8">
        <v>31</v>
      </c>
      <c r="B33" s="9">
        <v>1582127</v>
      </c>
      <c r="C33" s="9" t="s">
        <v>7</v>
      </c>
      <c r="D33" s="8" t="s">
        <v>70</v>
      </c>
      <c r="E33" s="8" t="s">
        <v>57</v>
      </c>
      <c r="F33" s="8" t="s">
        <v>49</v>
      </c>
      <c r="G33" s="10">
        <v>41927</v>
      </c>
      <c r="H33" s="9">
        <f>DATEDIF(G33,AJ33,"Y")</f>
        <v>9</v>
      </c>
      <c r="I33" s="8" t="s">
        <v>6</v>
      </c>
      <c r="J33" s="8">
        <v>44</v>
      </c>
      <c r="K33" s="8" t="s">
        <v>5</v>
      </c>
      <c r="L33" s="8" t="s">
        <v>8</v>
      </c>
      <c r="M33" s="8">
        <v>367506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164</v>
      </c>
      <c r="S33" s="8" t="s">
        <v>167</v>
      </c>
      <c r="T33" s="11" t="s">
        <v>166</v>
      </c>
      <c r="U33" s="19">
        <v>960722</v>
      </c>
      <c r="V33" s="8" t="s">
        <v>187</v>
      </c>
      <c r="W33" s="8">
        <v>19</v>
      </c>
      <c r="X33" s="8" t="s">
        <v>175</v>
      </c>
      <c r="Y33" s="8" t="str">
        <f>K33</f>
        <v>II юношеский разряд</v>
      </c>
      <c r="Z33" s="1">
        <v>45226</v>
      </c>
      <c r="AA33" s="8" t="str">
        <f>Y33</f>
        <v>II юношеский разряд</v>
      </c>
      <c r="AB33" s="10">
        <f>Z33</f>
        <v>45226</v>
      </c>
      <c r="AC33" s="10">
        <f>DATE(YEAR(Z33)+2,MONTH(Z33),DAY(Z33))</f>
        <v>45957</v>
      </c>
      <c r="AD33" s="8">
        <v>57365</v>
      </c>
      <c r="AE33" s="8">
        <v>554060</v>
      </c>
      <c r="AF33" s="8" t="s">
        <v>163</v>
      </c>
      <c r="AG33" s="8" t="s">
        <v>162</v>
      </c>
      <c r="AH33" s="8" t="s">
        <v>14</v>
      </c>
      <c r="AI33" s="10">
        <v>45373</v>
      </c>
      <c r="AJ33" s="10">
        <v>45373</v>
      </c>
    </row>
    <row r="34" spans="1:36" ht="60" x14ac:dyDescent="0.25">
      <c r="A34" s="8">
        <v>32</v>
      </c>
      <c r="B34" s="9">
        <v>1396069</v>
      </c>
      <c r="C34" s="9" t="s">
        <v>7</v>
      </c>
      <c r="D34" s="8" t="s">
        <v>77</v>
      </c>
      <c r="E34" s="8" t="s">
        <v>10</v>
      </c>
      <c r="F34" s="8" t="s">
        <v>26</v>
      </c>
      <c r="G34" s="10">
        <v>41789</v>
      </c>
      <c r="H34" s="9">
        <f>DATEDIF(G34,AJ34,"Y")</f>
        <v>9</v>
      </c>
      <c r="I34" s="8" t="s">
        <v>6</v>
      </c>
      <c r="J34" s="8">
        <v>44</v>
      </c>
      <c r="K34" s="8" t="s">
        <v>5</v>
      </c>
      <c r="L34" s="8" t="s">
        <v>20</v>
      </c>
      <c r="M34" s="9">
        <v>187065</v>
      </c>
      <c r="N34" s="9" t="s">
        <v>3</v>
      </c>
      <c r="O34" s="8">
        <v>207027</v>
      </c>
      <c r="P34" s="9" t="s">
        <v>2</v>
      </c>
      <c r="Q34" s="9" t="s">
        <v>1</v>
      </c>
      <c r="R34" s="8" t="s">
        <v>164</v>
      </c>
      <c r="S34" s="8" t="s">
        <v>167</v>
      </c>
      <c r="T34" s="11" t="s">
        <v>166</v>
      </c>
      <c r="U34" s="19">
        <v>960722</v>
      </c>
      <c r="V34" s="9" t="s">
        <v>188</v>
      </c>
      <c r="W34" s="9">
        <v>20</v>
      </c>
      <c r="X34" s="9" t="s">
        <v>175</v>
      </c>
      <c r="Y34" s="8" t="str">
        <f>K34</f>
        <v>II юношеский разряд</v>
      </c>
      <c r="Z34" s="14">
        <v>45226</v>
      </c>
      <c r="AA34" s="8" t="str">
        <f>Y34</f>
        <v>II юношеский разряд</v>
      </c>
      <c r="AB34" s="10">
        <f>Z34</f>
        <v>45226</v>
      </c>
      <c r="AC34" s="10">
        <f>DATE(YEAR(Z34)+2,MONTH(Z34),DAY(Z34))</f>
        <v>45957</v>
      </c>
      <c r="AD34" s="8">
        <v>57365</v>
      </c>
      <c r="AE34" s="8">
        <v>554060</v>
      </c>
      <c r="AF34" s="8" t="s">
        <v>163</v>
      </c>
      <c r="AG34" s="8" t="s">
        <v>162</v>
      </c>
      <c r="AH34" s="8" t="s">
        <v>14</v>
      </c>
      <c r="AI34" s="10">
        <v>45373</v>
      </c>
      <c r="AJ34" s="10">
        <v>45373</v>
      </c>
    </row>
    <row r="35" spans="1:36" ht="60" x14ac:dyDescent="0.25">
      <c r="A35" s="8">
        <v>33</v>
      </c>
      <c r="B35" s="9">
        <v>1429377</v>
      </c>
      <c r="C35" s="9" t="s">
        <v>7</v>
      </c>
      <c r="D35" s="8" t="s">
        <v>96</v>
      </c>
      <c r="E35" s="8" t="s">
        <v>95</v>
      </c>
      <c r="F35" s="8" t="s">
        <v>39</v>
      </c>
      <c r="G35" s="10">
        <v>41979</v>
      </c>
      <c r="H35" s="9">
        <f>DATEDIF(G35,AJ35,"Y")</f>
        <v>9</v>
      </c>
      <c r="I35" s="8" t="s">
        <v>6</v>
      </c>
      <c r="J35" s="8">
        <v>44</v>
      </c>
      <c r="K35" s="8" t="str">
        <f>Y35</f>
        <v>II юношеский разряд</v>
      </c>
      <c r="L35" s="8" t="s">
        <v>20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164</v>
      </c>
      <c r="S35" s="8" t="s">
        <v>167</v>
      </c>
      <c r="T35" s="11" t="s">
        <v>166</v>
      </c>
      <c r="U35" s="19">
        <v>960722</v>
      </c>
      <c r="V35" s="8" t="s">
        <v>189</v>
      </c>
      <c r="W35" s="8">
        <v>21</v>
      </c>
      <c r="X35" s="8" t="s">
        <v>175</v>
      </c>
      <c r="Y35" s="8" t="s">
        <v>5</v>
      </c>
      <c r="Z35" s="14">
        <v>45285</v>
      </c>
      <c r="AA35" s="8" t="str">
        <f>Y35</f>
        <v>II юношеский разряд</v>
      </c>
      <c r="AB35" s="10">
        <f>Z35</f>
        <v>45285</v>
      </c>
      <c r="AC35" s="10">
        <f>DATE(YEAR(Z35)+2,MONTH(Z35),DAY(Z35))</f>
        <v>46016</v>
      </c>
      <c r="AD35" s="8">
        <v>57365</v>
      </c>
      <c r="AE35" s="8">
        <v>554060</v>
      </c>
      <c r="AF35" s="8" t="s">
        <v>163</v>
      </c>
      <c r="AG35" s="8" t="s">
        <v>162</v>
      </c>
      <c r="AH35" s="8" t="s">
        <v>14</v>
      </c>
      <c r="AI35" s="10">
        <v>45373</v>
      </c>
      <c r="AJ35" s="10">
        <v>45373</v>
      </c>
    </row>
    <row r="36" spans="1:36" ht="60" x14ac:dyDescent="0.25">
      <c r="A36" s="8">
        <v>34</v>
      </c>
      <c r="B36" s="9">
        <v>1404691</v>
      </c>
      <c r="C36" s="9" t="s">
        <v>7</v>
      </c>
      <c r="D36" s="8" t="s">
        <v>54</v>
      </c>
      <c r="E36" s="8" t="s">
        <v>43</v>
      </c>
      <c r="F36" s="8" t="s">
        <v>27</v>
      </c>
      <c r="G36" s="10">
        <v>42101</v>
      </c>
      <c r="H36" s="9">
        <f>DATEDIF(G36,AJ36,"Y")</f>
        <v>8</v>
      </c>
      <c r="I36" s="8" t="s">
        <v>6</v>
      </c>
      <c r="J36" s="8">
        <v>44</v>
      </c>
      <c r="K36" s="8" t="s">
        <v>11</v>
      </c>
      <c r="L36" s="8" t="s">
        <v>20</v>
      </c>
      <c r="M36" s="9">
        <v>187065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164</v>
      </c>
      <c r="S36" s="8" t="s">
        <v>167</v>
      </c>
      <c r="T36" s="11" t="s">
        <v>166</v>
      </c>
      <c r="U36" s="19">
        <v>960722</v>
      </c>
      <c r="V36" s="8" t="s">
        <v>190</v>
      </c>
      <c r="W36" s="8">
        <v>22</v>
      </c>
      <c r="X36" s="8" t="s">
        <v>175</v>
      </c>
      <c r="Y36" s="8" t="str">
        <f>K36</f>
        <v>без разряда</v>
      </c>
      <c r="Z36" s="1"/>
      <c r="AA36" s="8" t="str">
        <f>Y36</f>
        <v>без разряда</v>
      </c>
      <c r="AB36" s="10"/>
      <c r="AC36" s="10"/>
      <c r="AD36" s="8">
        <v>57365</v>
      </c>
      <c r="AE36" s="8">
        <v>554060</v>
      </c>
      <c r="AF36" s="8" t="s">
        <v>163</v>
      </c>
      <c r="AG36" s="8" t="s">
        <v>162</v>
      </c>
      <c r="AH36" s="8" t="s">
        <v>14</v>
      </c>
      <c r="AI36" s="10">
        <v>45373</v>
      </c>
      <c r="AJ36" s="10">
        <v>45373</v>
      </c>
    </row>
    <row r="37" spans="1:36" ht="60" x14ac:dyDescent="0.25">
      <c r="A37" s="8">
        <v>35</v>
      </c>
      <c r="B37" s="9">
        <v>1734789</v>
      </c>
      <c r="C37" s="9" t="s">
        <v>7</v>
      </c>
      <c r="D37" s="8" t="s">
        <v>92</v>
      </c>
      <c r="E37" s="8" t="s">
        <v>91</v>
      </c>
      <c r="F37" s="8" t="s">
        <v>42</v>
      </c>
      <c r="G37" s="10">
        <v>41971</v>
      </c>
      <c r="H37" s="9">
        <f>DATEDIF(G37,AJ37,"Y")</f>
        <v>9</v>
      </c>
      <c r="I37" s="8" t="s">
        <v>6</v>
      </c>
      <c r="J37" s="8">
        <v>44</v>
      </c>
      <c r="K37" s="8" t="str">
        <f>Y37</f>
        <v>III юношеский разряд</v>
      </c>
      <c r="L37" s="8" t="s">
        <v>8</v>
      </c>
      <c r="M37" s="9">
        <v>367506</v>
      </c>
      <c r="N37" s="9" t="s">
        <v>3</v>
      </c>
      <c r="O37" s="8">
        <v>207027</v>
      </c>
      <c r="P37" s="8" t="s">
        <v>2</v>
      </c>
      <c r="Q37" s="9" t="s">
        <v>1</v>
      </c>
      <c r="R37" s="8" t="s">
        <v>164</v>
      </c>
      <c r="S37" s="8" t="s">
        <v>167</v>
      </c>
      <c r="T37" s="11" t="s">
        <v>166</v>
      </c>
      <c r="U37" s="19">
        <v>960722</v>
      </c>
      <c r="V37" s="8" t="s">
        <v>191</v>
      </c>
      <c r="W37" s="8">
        <v>23</v>
      </c>
      <c r="X37" s="8" t="s">
        <v>175</v>
      </c>
      <c r="Y37" s="8" t="s">
        <v>9</v>
      </c>
      <c r="Z37" s="14">
        <v>45285</v>
      </c>
      <c r="AA37" s="8" t="str">
        <f>Y37</f>
        <v>III юношеский разряд</v>
      </c>
      <c r="AB37" s="10">
        <f>Z37</f>
        <v>45285</v>
      </c>
      <c r="AC37" s="10">
        <f>DATE(YEAR(Z37)+2,MONTH(Z37),DAY(Z37))</f>
        <v>46016</v>
      </c>
      <c r="AD37" s="8">
        <v>57365</v>
      </c>
      <c r="AE37" s="8">
        <v>554060</v>
      </c>
      <c r="AF37" s="8" t="s">
        <v>163</v>
      </c>
      <c r="AG37" s="8" t="s">
        <v>162</v>
      </c>
      <c r="AH37" s="8" t="s">
        <v>14</v>
      </c>
      <c r="AI37" s="10">
        <v>45373</v>
      </c>
      <c r="AJ37" s="10">
        <v>45373</v>
      </c>
    </row>
    <row r="38" spans="1:36" ht="60" x14ac:dyDescent="0.25">
      <c r="A38" s="8">
        <v>36</v>
      </c>
      <c r="B38" s="9">
        <v>1407121</v>
      </c>
      <c r="C38" s="9" t="s">
        <v>7</v>
      </c>
      <c r="D38" s="8" t="s">
        <v>88</v>
      </c>
      <c r="E38" s="8" t="s">
        <v>43</v>
      </c>
      <c r="F38" s="8" t="s">
        <v>39</v>
      </c>
      <c r="G38" s="10">
        <v>41978</v>
      </c>
      <c r="H38" s="9">
        <f>DATEDIF(G38,AJ38,"Y")</f>
        <v>9</v>
      </c>
      <c r="I38" s="8" t="s">
        <v>6</v>
      </c>
      <c r="J38" s="8">
        <v>44</v>
      </c>
      <c r="K38" s="8" t="str">
        <f>Y38</f>
        <v>II юношеский разряд</v>
      </c>
      <c r="L38" s="8" t="s">
        <v>8</v>
      </c>
      <c r="M38" s="9">
        <v>367506</v>
      </c>
      <c r="N38" s="9" t="s">
        <v>3</v>
      </c>
      <c r="O38" s="8">
        <v>207027</v>
      </c>
      <c r="P38" s="9" t="s">
        <v>2</v>
      </c>
      <c r="Q38" s="9" t="s">
        <v>1</v>
      </c>
      <c r="R38" s="8" t="s">
        <v>164</v>
      </c>
      <c r="S38" s="8" t="s">
        <v>167</v>
      </c>
      <c r="T38" s="11" t="s">
        <v>166</v>
      </c>
      <c r="U38" s="19">
        <v>960722</v>
      </c>
      <c r="V38" s="9" t="s">
        <v>192</v>
      </c>
      <c r="W38" s="9">
        <v>24</v>
      </c>
      <c r="X38" s="8" t="s">
        <v>175</v>
      </c>
      <c r="Y38" s="8" t="s">
        <v>5</v>
      </c>
      <c r="Z38" s="14">
        <v>45285</v>
      </c>
      <c r="AA38" s="8" t="str">
        <f>Y38</f>
        <v>II юношеский разряд</v>
      </c>
      <c r="AB38" s="10">
        <f>Z38</f>
        <v>45285</v>
      </c>
      <c r="AC38" s="10">
        <f>DATE(YEAR(Z38)+2,MONTH(Z38),DAY(Z38))</f>
        <v>46016</v>
      </c>
      <c r="AD38" s="8">
        <v>57365</v>
      </c>
      <c r="AE38" s="8">
        <v>554060</v>
      </c>
      <c r="AF38" s="8" t="s">
        <v>163</v>
      </c>
      <c r="AG38" s="8" t="s">
        <v>162</v>
      </c>
      <c r="AH38" s="8" t="s">
        <v>14</v>
      </c>
      <c r="AI38" s="10">
        <v>45373</v>
      </c>
      <c r="AJ38" s="10">
        <v>45373</v>
      </c>
    </row>
    <row r="39" spans="1:36" ht="60" x14ac:dyDescent="0.25">
      <c r="A39" s="8">
        <v>37</v>
      </c>
      <c r="B39" s="9">
        <v>1404632</v>
      </c>
      <c r="C39" s="9" t="s">
        <v>7</v>
      </c>
      <c r="D39" s="8" t="s">
        <v>109</v>
      </c>
      <c r="E39" s="8" t="s">
        <v>108</v>
      </c>
      <c r="F39" s="8" t="s">
        <v>33</v>
      </c>
      <c r="G39" s="10">
        <v>42044</v>
      </c>
      <c r="H39" s="9">
        <f>DATEDIF(G39,AJ39,"Y")</f>
        <v>9</v>
      </c>
      <c r="I39" s="8" t="s">
        <v>6</v>
      </c>
      <c r="J39" s="8">
        <v>44</v>
      </c>
      <c r="K39" s="8" t="s">
        <v>11</v>
      </c>
      <c r="L39" s="8" t="s">
        <v>20</v>
      </c>
      <c r="M39" s="8">
        <v>187065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164</v>
      </c>
      <c r="S39" s="8" t="s">
        <v>167</v>
      </c>
      <c r="T39" s="11" t="s">
        <v>166</v>
      </c>
      <c r="U39" s="19">
        <v>960722</v>
      </c>
      <c r="V39" s="8" t="s">
        <v>193</v>
      </c>
      <c r="W39" s="8">
        <v>25</v>
      </c>
      <c r="X39" s="8" t="s">
        <v>194</v>
      </c>
      <c r="Y39" s="8" t="str">
        <f>K39</f>
        <v>без разряда</v>
      </c>
      <c r="Z39" s="12"/>
      <c r="AA39" s="8" t="str">
        <f>Y39</f>
        <v>без разряда</v>
      </c>
      <c r="AB39" s="10"/>
      <c r="AC39" s="10"/>
      <c r="AD39" s="8">
        <v>57365</v>
      </c>
      <c r="AE39" s="8">
        <v>554060</v>
      </c>
      <c r="AF39" s="8" t="s">
        <v>163</v>
      </c>
      <c r="AG39" s="8" t="s">
        <v>162</v>
      </c>
      <c r="AH39" s="8" t="s">
        <v>14</v>
      </c>
      <c r="AI39" s="10">
        <v>45373</v>
      </c>
      <c r="AJ39" s="10">
        <v>45373</v>
      </c>
    </row>
    <row r="40" spans="1:36" ht="60" x14ac:dyDescent="0.25">
      <c r="A40" s="8">
        <v>38</v>
      </c>
      <c r="B40" s="9">
        <v>1096131</v>
      </c>
      <c r="C40" s="9" t="s">
        <v>7</v>
      </c>
      <c r="D40" s="8" t="s">
        <v>82</v>
      </c>
      <c r="E40" s="8" t="s">
        <v>17</v>
      </c>
      <c r="F40" s="8" t="s">
        <v>33</v>
      </c>
      <c r="G40" s="10">
        <v>41713</v>
      </c>
      <c r="H40" s="9">
        <f>DATEDIF(G40,AJ40,"Y")</f>
        <v>10</v>
      </c>
      <c r="I40" s="8" t="s">
        <v>6</v>
      </c>
      <c r="J40" s="8">
        <v>44</v>
      </c>
      <c r="K40" s="8" t="s">
        <v>9</v>
      </c>
      <c r="L40" s="8" t="s">
        <v>20</v>
      </c>
      <c r="M40" s="9">
        <v>187065</v>
      </c>
      <c r="N40" s="9" t="s">
        <v>3</v>
      </c>
      <c r="O40" s="8">
        <v>207027</v>
      </c>
      <c r="P40" s="8" t="s">
        <v>2</v>
      </c>
      <c r="Q40" s="9" t="s">
        <v>1</v>
      </c>
      <c r="R40" s="8" t="s">
        <v>164</v>
      </c>
      <c r="S40" s="8" t="s">
        <v>167</v>
      </c>
      <c r="T40" s="11" t="s">
        <v>166</v>
      </c>
      <c r="U40" s="19">
        <v>960722</v>
      </c>
      <c r="V40" s="8" t="s">
        <v>195</v>
      </c>
      <c r="W40" s="8">
        <v>26</v>
      </c>
      <c r="X40" s="8" t="s">
        <v>194</v>
      </c>
      <c r="Y40" s="8" t="str">
        <f>K40</f>
        <v>III юношеский разряд</v>
      </c>
      <c r="Z40" s="1">
        <v>45113</v>
      </c>
      <c r="AA40" s="8" t="str">
        <f>Y40</f>
        <v>III юношеский разряд</v>
      </c>
      <c r="AB40" s="10">
        <f>Z40</f>
        <v>45113</v>
      </c>
      <c r="AC40" s="10">
        <f>DATE(YEAR(Z40)+2,MONTH(Z40),DAY(Z40))</f>
        <v>45844</v>
      </c>
      <c r="AD40" s="8">
        <v>57365</v>
      </c>
      <c r="AE40" s="8">
        <v>554060</v>
      </c>
      <c r="AF40" s="8" t="s">
        <v>163</v>
      </c>
      <c r="AG40" s="8" t="s">
        <v>162</v>
      </c>
      <c r="AH40" s="8" t="s">
        <v>14</v>
      </c>
      <c r="AI40" s="10">
        <v>45373</v>
      </c>
      <c r="AJ40" s="10">
        <v>45373</v>
      </c>
    </row>
    <row r="41" spans="1:36" ht="60" x14ac:dyDescent="0.25">
      <c r="A41" s="8">
        <v>39</v>
      </c>
      <c r="B41" s="9">
        <v>1390831</v>
      </c>
      <c r="C41" s="9" t="s">
        <v>7</v>
      </c>
      <c r="D41" s="8" t="s">
        <v>117</v>
      </c>
      <c r="E41" s="8" t="s">
        <v>56</v>
      </c>
      <c r="F41" s="8" t="s">
        <v>32</v>
      </c>
      <c r="G41" s="10">
        <v>41844</v>
      </c>
      <c r="H41" s="9">
        <f>DATEDIF(G41,AJ41,"Y")</f>
        <v>9</v>
      </c>
      <c r="I41" s="8" t="s">
        <v>6</v>
      </c>
      <c r="J41" s="8">
        <v>44</v>
      </c>
      <c r="K41" s="8" t="str">
        <f>Y41</f>
        <v>III юношеский разряд</v>
      </c>
      <c r="L41" s="8" t="s">
        <v>8</v>
      </c>
      <c r="M41" s="8">
        <v>367506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164</v>
      </c>
      <c r="S41" s="8" t="s">
        <v>167</v>
      </c>
      <c r="T41" s="11" t="s">
        <v>166</v>
      </c>
      <c r="U41" s="19">
        <v>960722</v>
      </c>
      <c r="V41" s="8" t="s">
        <v>196</v>
      </c>
      <c r="W41" s="8">
        <v>27</v>
      </c>
      <c r="X41" s="9" t="s">
        <v>194</v>
      </c>
      <c r="Y41" s="8" t="s">
        <v>9</v>
      </c>
      <c r="Z41" s="14">
        <v>45285</v>
      </c>
      <c r="AA41" s="8" t="str">
        <f>Y41</f>
        <v>III юношеский разряд</v>
      </c>
      <c r="AB41" s="10">
        <f>Z41</f>
        <v>45285</v>
      </c>
      <c r="AC41" s="10">
        <f>DATE(YEAR(Z41)+2,MONTH(Z41),DAY(Z41))</f>
        <v>46016</v>
      </c>
      <c r="AD41" s="8">
        <v>57365</v>
      </c>
      <c r="AE41" s="8">
        <v>554060</v>
      </c>
      <c r="AF41" s="8" t="s">
        <v>163</v>
      </c>
      <c r="AG41" s="8" t="s">
        <v>162</v>
      </c>
      <c r="AH41" s="8" t="s">
        <v>14</v>
      </c>
      <c r="AI41" s="10">
        <v>45373</v>
      </c>
      <c r="AJ41" s="10">
        <v>45373</v>
      </c>
    </row>
    <row r="42" spans="1:36" ht="60" x14ac:dyDescent="0.25">
      <c r="A42" s="8">
        <v>40</v>
      </c>
      <c r="B42" s="9">
        <v>1586931</v>
      </c>
      <c r="C42" s="9" t="s">
        <v>7</v>
      </c>
      <c r="D42" s="8" t="s">
        <v>101</v>
      </c>
      <c r="E42" s="8" t="s">
        <v>100</v>
      </c>
      <c r="F42" s="8" t="s">
        <v>99</v>
      </c>
      <c r="G42" s="10">
        <v>42208</v>
      </c>
      <c r="H42" s="9">
        <f>DATEDIF(G42,AJ42,"Y")</f>
        <v>8</v>
      </c>
      <c r="I42" s="8" t="s">
        <v>6</v>
      </c>
      <c r="J42" s="8">
        <v>44</v>
      </c>
      <c r="K42" s="8" t="s">
        <v>11</v>
      </c>
      <c r="L42" s="8" t="s">
        <v>20</v>
      </c>
      <c r="M42" s="8">
        <v>187065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164</v>
      </c>
      <c r="S42" s="8" t="s">
        <v>167</v>
      </c>
      <c r="T42" s="11" t="s">
        <v>166</v>
      </c>
      <c r="U42" s="19">
        <v>960722</v>
      </c>
      <c r="V42" s="8" t="s">
        <v>197</v>
      </c>
      <c r="W42" s="8">
        <v>28</v>
      </c>
      <c r="X42" s="9" t="s">
        <v>194</v>
      </c>
      <c r="Y42" s="8" t="str">
        <f>K42</f>
        <v>без разряда</v>
      </c>
      <c r="Z42" s="12"/>
      <c r="AA42" s="8" t="str">
        <f>Y42</f>
        <v>без разряда</v>
      </c>
      <c r="AB42" s="10"/>
      <c r="AC42" s="10"/>
      <c r="AD42" s="8">
        <v>57365</v>
      </c>
      <c r="AE42" s="8">
        <v>554060</v>
      </c>
      <c r="AF42" s="8" t="s">
        <v>163</v>
      </c>
      <c r="AG42" s="8" t="s">
        <v>162</v>
      </c>
      <c r="AH42" s="8" t="s">
        <v>14</v>
      </c>
      <c r="AI42" s="10">
        <v>45373</v>
      </c>
      <c r="AJ42" s="10">
        <v>45373</v>
      </c>
    </row>
    <row r="43" spans="1:36" ht="60" x14ac:dyDescent="0.25">
      <c r="A43" s="8">
        <v>41</v>
      </c>
      <c r="B43" s="9">
        <v>1584018</v>
      </c>
      <c r="C43" s="9" t="s">
        <v>7</v>
      </c>
      <c r="D43" s="8" t="s">
        <v>67</v>
      </c>
      <c r="E43" s="8" t="s">
        <v>50</v>
      </c>
      <c r="F43" s="8" t="s">
        <v>39</v>
      </c>
      <c r="G43" s="10">
        <v>42252</v>
      </c>
      <c r="H43" s="9">
        <f>DATEDIF(G43,AJ43,"Y")</f>
        <v>8</v>
      </c>
      <c r="I43" s="8" t="s">
        <v>6</v>
      </c>
      <c r="J43" s="8">
        <v>44</v>
      </c>
      <c r="K43" s="8" t="s">
        <v>11</v>
      </c>
      <c r="L43" s="8" t="s">
        <v>20</v>
      </c>
      <c r="M43" s="9">
        <v>187065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164</v>
      </c>
      <c r="S43" s="8" t="s">
        <v>167</v>
      </c>
      <c r="T43" s="11" t="s">
        <v>166</v>
      </c>
      <c r="U43" s="19">
        <v>960722</v>
      </c>
      <c r="V43" s="8" t="s">
        <v>198</v>
      </c>
      <c r="W43" s="8">
        <v>29</v>
      </c>
      <c r="X43" s="8" t="s">
        <v>194</v>
      </c>
      <c r="Y43" s="8" t="str">
        <f>K43</f>
        <v>без разряда</v>
      </c>
      <c r="Z43" s="1"/>
      <c r="AA43" s="8" t="str">
        <f>Y43</f>
        <v>без разряда</v>
      </c>
      <c r="AB43" s="10"/>
      <c r="AC43" s="10"/>
      <c r="AD43" s="8">
        <v>57365</v>
      </c>
      <c r="AE43" s="8">
        <v>554060</v>
      </c>
      <c r="AF43" s="8" t="s">
        <v>163</v>
      </c>
      <c r="AG43" s="8" t="s">
        <v>162</v>
      </c>
      <c r="AH43" s="8" t="s">
        <v>14</v>
      </c>
      <c r="AI43" s="10">
        <v>45373</v>
      </c>
      <c r="AJ43" s="10">
        <v>45373</v>
      </c>
    </row>
    <row r="44" spans="1:36" ht="60" x14ac:dyDescent="0.25">
      <c r="A44" s="8">
        <v>42</v>
      </c>
      <c r="B44" s="9">
        <v>1706337</v>
      </c>
      <c r="C44" s="9" t="s">
        <v>7</v>
      </c>
      <c r="D44" s="8" t="s">
        <v>107</v>
      </c>
      <c r="E44" s="8" t="s">
        <v>106</v>
      </c>
      <c r="F44" s="8" t="s">
        <v>45</v>
      </c>
      <c r="G44" s="10">
        <v>42247</v>
      </c>
      <c r="H44" s="9">
        <f>DATEDIF(G44,AJ44,"Y")</f>
        <v>8</v>
      </c>
      <c r="I44" s="8" t="s">
        <v>6</v>
      </c>
      <c r="J44" s="8">
        <v>44</v>
      </c>
      <c r="K44" s="8" t="s">
        <v>11</v>
      </c>
      <c r="L44" s="8" t="s">
        <v>20</v>
      </c>
      <c r="M44" s="8">
        <v>187065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164</v>
      </c>
      <c r="S44" s="8" t="s">
        <v>167</v>
      </c>
      <c r="T44" s="11" t="s">
        <v>166</v>
      </c>
      <c r="U44" s="19">
        <v>960722</v>
      </c>
      <c r="V44" s="8" t="s">
        <v>199</v>
      </c>
      <c r="W44" s="8">
        <v>30</v>
      </c>
      <c r="X44" s="8" t="s">
        <v>194</v>
      </c>
      <c r="Y44" s="8" t="str">
        <f>K44</f>
        <v>без разряда</v>
      </c>
      <c r="Z44" s="12"/>
      <c r="AA44" s="8" t="str">
        <f>Y44</f>
        <v>без разряда</v>
      </c>
      <c r="AB44" s="10"/>
      <c r="AC44" s="10"/>
      <c r="AD44" s="8">
        <v>57365</v>
      </c>
      <c r="AE44" s="8">
        <v>554060</v>
      </c>
      <c r="AF44" s="8" t="s">
        <v>163</v>
      </c>
      <c r="AG44" s="8" t="s">
        <v>162</v>
      </c>
      <c r="AH44" s="8" t="s">
        <v>14</v>
      </c>
      <c r="AI44" s="10">
        <v>45373</v>
      </c>
      <c r="AJ44" s="10">
        <v>45373</v>
      </c>
    </row>
    <row r="45" spans="1:36" ht="60" x14ac:dyDescent="0.25">
      <c r="A45" s="8">
        <v>43</v>
      </c>
      <c r="B45" s="9">
        <v>1402852</v>
      </c>
      <c r="C45" s="9" t="s">
        <v>7</v>
      </c>
      <c r="D45" s="8" t="s">
        <v>98</v>
      </c>
      <c r="E45" s="8" t="s">
        <v>30</v>
      </c>
      <c r="F45" s="8" t="s">
        <v>39</v>
      </c>
      <c r="G45" s="10">
        <v>42010</v>
      </c>
      <c r="H45" s="9">
        <f>DATEDIF(G45,AJ45,"Y")</f>
        <v>9</v>
      </c>
      <c r="I45" s="8" t="s">
        <v>6</v>
      </c>
      <c r="J45" s="8">
        <v>44</v>
      </c>
      <c r="K45" s="8" t="s">
        <v>11</v>
      </c>
      <c r="L45" s="8" t="s">
        <v>20</v>
      </c>
      <c r="M45" s="9">
        <v>187065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164</v>
      </c>
      <c r="S45" s="8" t="s">
        <v>167</v>
      </c>
      <c r="T45" s="11" t="s">
        <v>166</v>
      </c>
      <c r="U45" s="19">
        <v>960722</v>
      </c>
      <c r="V45" s="8" t="s">
        <v>200</v>
      </c>
      <c r="W45" s="8">
        <v>31</v>
      </c>
      <c r="X45" s="8" t="s">
        <v>194</v>
      </c>
      <c r="Y45" s="8" t="str">
        <f>K45</f>
        <v>без разряда</v>
      </c>
      <c r="Z45" s="12"/>
      <c r="AA45" s="8" t="str">
        <f>Y45</f>
        <v>без разряда</v>
      </c>
      <c r="AB45" s="10"/>
      <c r="AC45" s="10"/>
      <c r="AD45" s="8">
        <v>57365</v>
      </c>
      <c r="AE45" s="8">
        <v>554060</v>
      </c>
      <c r="AF45" s="8" t="s">
        <v>163</v>
      </c>
      <c r="AG45" s="8" t="s">
        <v>162</v>
      </c>
      <c r="AH45" s="8" t="s">
        <v>14</v>
      </c>
      <c r="AI45" s="10">
        <v>45373</v>
      </c>
      <c r="AJ45" s="10">
        <v>45373</v>
      </c>
    </row>
    <row r="46" spans="1:36" ht="60" x14ac:dyDescent="0.25">
      <c r="A46" s="8">
        <v>44</v>
      </c>
      <c r="B46" s="9">
        <v>1404711</v>
      </c>
      <c r="C46" s="9" t="s">
        <v>7</v>
      </c>
      <c r="D46" s="8" t="s">
        <v>90</v>
      </c>
      <c r="E46" s="8" t="s">
        <v>89</v>
      </c>
      <c r="F46" s="8" t="s">
        <v>27</v>
      </c>
      <c r="G46" s="10">
        <v>42250</v>
      </c>
      <c r="H46" s="9">
        <f>DATEDIF(G46,AJ46,"Y")</f>
        <v>8</v>
      </c>
      <c r="I46" s="8" t="s">
        <v>6</v>
      </c>
      <c r="J46" s="8">
        <v>44</v>
      </c>
      <c r="K46" s="8" t="s">
        <v>11</v>
      </c>
      <c r="L46" s="8" t="s">
        <v>20</v>
      </c>
      <c r="M46" s="8">
        <v>187065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164</v>
      </c>
      <c r="S46" s="8" t="s">
        <v>167</v>
      </c>
      <c r="T46" s="11" t="s">
        <v>166</v>
      </c>
      <c r="U46" s="19">
        <v>960722</v>
      </c>
      <c r="V46" s="8" t="s">
        <v>201</v>
      </c>
      <c r="W46" s="8">
        <v>33</v>
      </c>
      <c r="X46" s="9"/>
      <c r="Y46" s="8" t="str">
        <f>K46</f>
        <v>без разряда</v>
      </c>
      <c r="Z46" s="12"/>
      <c r="AA46" s="8" t="str">
        <f>Y46</f>
        <v>без разряда</v>
      </c>
      <c r="AB46" s="10"/>
      <c r="AC46" s="10"/>
      <c r="AD46" s="8">
        <v>57365</v>
      </c>
      <c r="AE46" s="8">
        <v>554060</v>
      </c>
      <c r="AF46" s="8" t="s">
        <v>163</v>
      </c>
      <c r="AG46" s="8" t="s">
        <v>162</v>
      </c>
      <c r="AH46" s="8" t="s">
        <v>14</v>
      </c>
      <c r="AI46" s="10">
        <v>45373</v>
      </c>
      <c r="AJ46" s="10">
        <v>45373</v>
      </c>
    </row>
  </sheetData>
  <sortState ref="A3:AJ46">
    <sortCondition ref="R3"/>
  </sortState>
  <mergeCells count="4">
    <mergeCell ref="A1:O1"/>
    <mergeCell ref="P1:X1"/>
    <mergeCell ref="Y1:AC1"/>
    <mergeCell ref="AD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Отбор_КМос_3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2024-08-15T08:47:49Z</dcterms:modified>
</cp:coreProperties>
</file>